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45" yWindow="6705" windowWidth="15585" windowHeight="6600"/>
  </bookViews>
  <sheets>
    <sheet name="Table 2" sheetId="7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2'!$A$1:$B$660</definedName>
    <definedName name="_xlnm.Print_Titles" localSheetId="0">'Table 2'!$1:$8</definedName>
  </definedNames>
  <calcPr calcId="179021"/>
</workbook>
</file>

<file path=xl/calcChain.xml><?xml version="1.0" encoding="utf-8"?>
<calcChain xmlns="http://schemas.openxmlformats.org/spreadsheetml/2006/main">
  <c r="B204" i="7" l="1"/>
  <c r="B63" i="7"/>
  <c r="B10" i="7" s="1"/>
  <c r="B655" i="7"/>
  <c r="B641" i="7"/>
  <c r="B631" i="7"/>
  <c r="B619" i="7"/>
  <c r="B607" i="7"/>
  <c r="B604" i="7"/>
  <c r="B601" i="7"/>
  <c r="B597" i="7"/>
  <c r="B573" i="7"/>
  <c r="B563" i="7"/>
  <c r="B558" i="7"/>
  <c r="B548" i="7"/>
  <c r="B537" i="7"/>
  <c r="B518" i="7"/>
  <c r="B509" i="7"/>
  <c r="B504" i="7"/>
  <c r="B493" i="7"/>
  <c r="B488" i="7"/>
  <c r="B478" i="7"/>
  <c r="B466" i="7"/>
  <c r="B460" i="7"/>
  <c r="B454" i="7"/>
  <c r="B449" i="7"/>
  <c r="B446" i="7"/>
  <c r="B442" i="7"/>
  <c r="B437" i="7"/>
  <c r="B429" i="7"/>
  <c r="B425" i="7"/>
  <c r="B416" i="7"/>
  <c r="B401" i="7"/>
  <c r="B396" i="7"/>
  <c r="B387" i="7"/>
  <c r="B381" i="7"/>
  <c r="B372" i="7"/>
  <c r="B366" i="7"/>
  <c r="B360" i="7"/>
  <c r="B352" i="7"/>
  <c r="B341" i="7"/>
  <c r="B326" i="7"/>
  <c r="B319" i="7"/>
  <c r="B315" i="7"/>
  <c r="B305" i="7"/>
  <c r="B289" i="7"/>
  <c r="B285" i="7"/>
  <c r="B281" i="7"/>
  <c r="B273" i="7"/>
  <c r="B235" i="7"/>
  <c r="B228" i="7"/>
  <c r="B222" i="7"/>
  <c r="B219" i="7"/>
  <c r="B209" i="7"/>
  <c r="B12" i="7" l="1"/>
  <c r="B660" i="7"/>
  <c r="B14" i="7" s="1"/>
  <c r="B16" i="7" l="1"/>
</calcChain>
</file>

<file path=xl/sharedStrings.xml><?xml version="1.0" encoding="utf-8"?>
<sst xmlns="http://schemas.openxmlformats.org/spreadsheetml/2006/main" count="595" uniqueCount="555">
  <si>
    <t>FEDERAL TRANSIT ADMINISTRATION</t>
  </si>
  <si>
    <t>URBANIZED AREA/STATE</t>
  </si>
  <si>
    <t>APPORTIONMENT</t>
  </si>
  <si>
    <t>1,000,000 or more in Population</t>
  </si>
  <si>
    <t>200,000 - 999,999 in Population</t>
  </si>
  <si>
    <t>50,000 - 199,999 in Population</t>
  </si>
  <si>
    <t>National Total</t>
  </si>
  <si>
    <t>Amounts Apportioned to Urbanized Areas 1,000,000 or more in Population:</t>
  </si>
  <si>
    <t>Atlanta, GA</t>
  </si>
  <si>
    <t>Austin, TX</t>
  </si>
  <si>
    <t>Baltimore, MD</t>
  </si>
  <si>
    <t>Massachusetts</t>
  </si>
  <si>
    <t>New Hampshire</t>
  </si>
  <si>
    <t>North Carolina</t>
  </si>
  <si>
    <t>South Carolina</t>
  </si>
  <si>
    <t>Illinois</t>
  </si>
  <si>
    <t>Indiana</t>
  </si>
  <si>
    <t>Kentucky</t>
  </si>
  <si>
    <t>Ohio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</si>
  <si>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</si>
  <si>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</si>
  <si>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</si>
  <si>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</si>
  <si>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</si>
  <si>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</si>
  <si>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</si>
  <si>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</si>
  <si>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Kansas</t>
  </si>
  <si>
    <t>Missouri</t>
  </si>
  <si>
    <t>Las Vegas-Henderson, NV</t>
  </si>
  <si>
    <t>Los Angeles-Long Beach-Anaheim, CA</t>
  </si>
  <si>
    <t>Arkansas</t>
  </si>
  <si>
    <t>Mississippi</t>
  </si>
  <si>
    <t>Tennessee</t>
  </si>
  <si>
    <t>Miami, FL</t>
  </si>
  <si>
    <t>Milwaukee, WI</t>
  </si>
  <si>
    <t>Connecticut</t>
  </si>
  <si>
    <t>New Jersey</t>
  </si>
  <si>
    <t>New York</t>
  </si>
  <si>
    <t>Orlando, FL</t>
  </si>
  <si>
    <t>Delaware</t>
  </si>
  <si>
    <t>Maryland</t>
  </si>
  <si>
    <t>Pennsylvania</t>
  </si>
  <si>
    <t>Phoenix-Mesa, AZ</t>
  </si>
  <si>
    <t>Pittsburgh, PA</t>
  </si>
  <si>
    <t>Oregon</t>
  </si>
  <si>
    <t>Washington</t>
  </si>
  <si>
    <t>Riverside-San Bernardino, CA</t>
  </si>
  <si>
    <t>Sacramento, CA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</si>
  <si>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</si>
  <si>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</si>
  <si>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</si>
  <si>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</si>
  <si>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</si>
  <si>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</si>
  <si>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</si>
  <si>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</si>
  <si>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</si>
  <si>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Virginia</t>
  </si>
  <si>
    <t>Amounts Apportioned to Urbanized Areas 200,000 to 1 million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</si>
  <si>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</si>
  <si>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</si>
  <si>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</si>
  <si>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</si>
  <si>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</si>
  <si>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</si>
  <si>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</si>
  <si>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</si>
  <si>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</si>
  <si>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</si>
  <si>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Atlantic City, NJ</t>
  </si>
  <si>
    <t>Bakersfield, CA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</si>
  <si>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</si>
  <si>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</si>
  <si>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</si>
  <si>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</si>
  <si>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</si>
  <si>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</si>
  <si>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</si>
  <si>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</si>
  <si>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</si>
  <si>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</si>
  <si>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Colorado Springs, CO</t>
  </si>
  <si>
    <t>Columbia, SC</t>
  </si>
  <si>
    <t>Concord, CA</t>
  </si>
  <si>
    <t>Concord, NC</t>
  </si>
  <si>
    <t>Conroe-The Woodlands, TX</t>
  </si>
  <si>
    <t>Corpus Christi, TX</t>
  </si>
  <si>
    <t>Dayton, OH</t>
  </si>
  <si>
    <t>Denton-Lewisville, TX</t>
  </si>
  <si>
    <t>Des Moines, IA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</si>
  <si>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</si>
  <si>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</si>
  <si>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</si>
  <si>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</si>
  <si>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</si>
  <si>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</si>
  <si>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</si>
  <si>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</si>
  <si>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</si>
  <si>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</si>
  <si>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</si>
  <si>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</si>
  <si>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</si>
  <si>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</si>
  <si>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</si>
  <si>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</si>
  <si>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</si>
  <si>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</si>
  <si>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</si>
  <si>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</si>
  <si>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</si>
  <si>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</si>
  <si>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</si>
  <si>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</si>
  <si>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</si>
  <si>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</si>
  <si>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</si>
  <si>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</si>
  <si>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</si>
  <si>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Lexington-Fayette, KY</t>
  </si>
  <si>
    <t>Lincoln, NE</t>
  </si>
  <si>
    <t>Little Rock, AR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</si>
  <si>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</si>
  <si>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</si>
  <si>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</si>
  <si>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</si>
  <si>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</si>
  <si>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</si>
  <si>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</si>
  <si>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</si>
  <si>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</si>
  <si>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</si>
  <si>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</si>
  <si>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</si>
  <si>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</si>
  <si>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Oxnard, CA</t>
  </si>
  <si>
    <t>Palm Bay-Melbourne, FL</t>
  </si>
  <si>
    <t>Palm Coast-Daytona Beach-Port Orange, FL</t>
  </si>
  <si>
    <t>Peoria, IL</t>
  </si>
  <si>
    <t>Port St. Lucie, FL</t>
  </si>
  <si>
    <t>Portland, ME</t>
  </si>
  <si>
    <t>Provo-Orem, UT</t>
  </si>
  <si>
    <t>Raleigh, NC</t>
  </si>
  <si>
    <t>Reading, PA</t>
  </si>
  <si>
    <t>Richmond, VA</t>
  </si>
  <si>
    <t>Roanoke,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</si>
  <si>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</si>
  <si>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</si>
  <si>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</si>
  <si>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</si>
  <si>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</si>
  <si>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</si>
  <si>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</si>
  <si>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</si>
  <si>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</si>
  <si>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Spokane, WA</t>
  </si>
  <si>
    <t>Springfield, MO</t>
  </si>
  <si>
    <t>Stockton, CA</t>
  </si>
  <si>
    <t>Syracuse, NY</t>
  </si>
  <si>
    <t>Tallahassee, FL</t>
  </si>
  <si>
    <t>Thousand Oaks, CA</t>
  </si>
  <si>
    <t>Trenton, NJ</t>
  </si>
  <si>
    <t>Tucson, AZ</t>
  </si>
  <si>
    <t>Tulsa, OK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</si>
  <si>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</si>
  <si>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</si>
  <si>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</si>
  <si>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</si>
  <si>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</si>
  <si>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</si>
  <si>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</si>
  <si>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</si>
  <si>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Population: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</si>
  <si>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</si>
  <si>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</si>
  <si>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</si>
  <si>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</si>
  <si>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</si>
  <si>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</si>
  <si>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</si>
  <si>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</si>
  <si>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</si>
  <si>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Alaska</t>
  </si>
  <si>
    <t>Fairbanks, AK</t>
  </si>
  <si>
    <t>Arizona</t>
  </si>
  <si>
    <t>Avondale-Goodyear, AZ</t>
  </si>
  <si>
    <t>Flagstaff, AZ</t>
  </si>
  <si>
    <t>Sierra Vista, AZ</t>
  </si>
  <si>
    <t>Hot Springs, AR</t>
  </si>
  <si>
    <t>Jonesboro, AR</t>
  </si>
  <si>
    <t>Pine Bluff, AR</t>
  </si>
  <si>
    <t>California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</si>
  <si>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</si>
  <si>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</si>
  <si>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</si>
  <si>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</si>
  <si>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</si>
  <si>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</si>
  <si>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</si>
  <si>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</si>
  <si>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</si>
  <si>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</si>
  <si>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</si>
  <si>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</si>
  <si>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</si>
  <si>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</si>
  <si>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</si>
  <si>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</si>
  <si>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</si>
  <si>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</si>
  <si>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</si>
  <si>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</si>
  <si>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</si>
  <si>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</si>
  <si>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</si>
  <si>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</si>
  <si>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</si>
  <si>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</si>
  <si>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</si>
  <si>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</si>
  <si>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</si>
  <si>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</si>
  <si>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</si>
  <si>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</si>
  <si>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</si>
  <si>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</si>
  <si>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</si>
  <si>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Colorado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</si>
  <si>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</si>
  <si>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</si>
  <si>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</si>
  <si>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</si>
  <si>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</si>
  <si>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</si>
  <si>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Waterbury, CT</t>
  </si>
  <si>
    <t>Dover, DE</t>
  </si>
  <si>
    <t>Florida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</si>
  <si>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</si>
  <si>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</si>
  <si>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</si>
  <si>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</si>
  <si>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</si>
  <si>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</si>
  <si>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</si>
  <si>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</si>
  <si>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</si>
  <si>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</si>
  <si>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Spring Hill, FL</t>
  </si>
  <si>
    <t>St. Augustine, FL</t>
  </si>
  <si>
    <t>Titusville, FL</t>
  </si>
  <si>
    <t>Zephyrhills, FL</t>
  </si>
  <si>
    <t>Georgia</t>
  </si>
  <si>
    <t>Albany, GA</t>
  </si>
  <si>
    <t>Athens-Clarke County, GA</t>
  </si>
  <si>
    <t>Cartersville, GA</t>
  </si>
  <si>
    <t>Gainesville, GA</t>
  </si>
  <si>
    <t>Hinesville, GA</t>
  </si>
  <si>
    <t>Macon, GA</t>
  </si>
  <si>
    <t>Rome, GA</t>
  </si>
  <si>
    <t>Warner Robins, GA</t>
  </si>
  <si>
    <t>Hawaii</t>
  </si>
  <si>
    <t>Kahului, HI</t>
  </si>
  <si>
    <t>Kailua (Honolulu County)-Kaneohe, HI</t>
  </si>
  <si>
    <t>Idaho</t>
  </si>
  <si>
    <t>Coeur d'Alene, ID</t>
  </si>
  <si>
    <t>Idaho Falls, ID</t>
  </si>
  <si>
    <t>Nampa, ID</t>
  </si>
  <si>
    <t>Pocatello, ID</t>
  </si>
  <si>
    <t>Bloomington-Normal, IL</t>
  </si>
  <si>
    <t>Carbondale, IL</t>
  </si>
  <si>
    <t>Champaign, IL</t>
  </si>
  <si>
    <t>Decatur, IL</t>
  </si>
  <si>
    <t>DeKalb, IL</t>
  </si>
  <si>
    <t>Kankakee, IL</t>
  </si>
  <si>
    <t>Springfield, IL</t>
  </si>
  <si>
    <t>Anderson, IN</t>
  </si>
  <si>
    <t>Bloomington, IN</t>
  </si>
  <si>
    <t>Columbus, IN</t>
  </si>
  <si>
    <t>Kokomo, IN</t>
  </si>
  <si>
    <t>Lafayette, IN</t>
  </si>
  <si>
    <t>Muncie, IN</t>
  </si>
  <si>
    <t>Terre Haute, IN</t>
  </si>
  <si>
    <t>Iowa</t>
  </si>
  <si>
    <t>Ames, IA</t>
  </si>
  <si>
    <t>Cedar Rapids, IA</t>
  </si>
  <si>
    <t>Iowa City, IA</t>
  </si>
  <si>
    <t>Waterloo, IA</t>
  </si>
  <si>
    <t>Lawrence, KS</t>
  </si>
  <si>
    <t>Manhattan, KS</t>
  </si>
  <si>
    <t>Topeka, KS</t>
  </si>
  <si>
    <t>Bowling Green, KY</t>
  </si>
  <si>
    <t>Elizabethtown-Radcliff, KY</t>
  </si>
  <si>
    <t>Owensboro, KY</t>
  </si>
  <si>
    <t>Louisiana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</si>
  <si>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</si>
  <si>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</si>
  <si>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</si>
  <si>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</si>
  <si>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</si>
  <si>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</si>
  <si>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</si>
  <si>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Maine</t>
  </si>
  <si>
    <t>Bangor, ME</t>
  </si>
  <si>
    <t>Lewiston, ME</t>
  </si>
  <si>
    <t>Frederick, MD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</si>
  <si>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</si>
  <si>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</si>
  <si>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</si>
  <si>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</si>
  <si>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</si>
  <si>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</si>
  <si>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Michigan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</si>
  <si>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</si>
  <si>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</si>
  <si>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</si>
  <si>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</si>
  <si>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</si>
  <si>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</si>
  <si>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</si>
  <si>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</si>
  <si>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</si>
  <si>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</si>
  <si>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</si>
  <si>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Minnesota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</si>
  <si>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</si>
  <si>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</si>
  <si>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</si>
  <si>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</si>
  <si>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</si>
  <si>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</si>
  <si>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</si>
  <si>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</si>
  <si>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Montana</t>
  </si>
  <si>
    <t>Billings, MT</t>
  </si>
  <si>
    <t>Great Falls, MT</t>
  </si>
  <si>
    <t>Missoula, MT</t>
  </si>
  <si>
    <t>Nebraska</t>
  </si>
  <si>
    <t>Grand Island, NE</t>
  </si>
  <si>
    <t>Nevada</t>
  </si>
  <si>
    <t>Carson City, NV</t>
  </si>
  <si>
    <t>Manchester, NH</t>
  </si>
  <si>
    <t>Twin Rivers-Hightstown, NJ</t>
  </si>
  <si>
    <t>Villas, NJ</t>
  </si>
  <si>
    <t>Vineland, NJ</t>
  </si>
  <si>
    <t>New Mexico</t>
  </si>
  <si>
    <t>Farmington, NM</t>
  </si>
  <si>
    <t>Las Cruces, NM</t>
  </si>
  <si>
    <t>Los Lunas, NM</t>
  </si>
  <si>
    <t>Santa Fe, NM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</si>
  <si>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</si>
  <si>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</si>
  <si>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</si>
  <si>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</si>
  <si>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</si>
  <si>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</si>
  <si>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</si>
  <si>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</si>
  <si>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</si>
  <si>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</si>
  <si>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</si>
  <si>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</si>
  <si>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</si>
  <si>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</si>
  <si>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</si>
  <si>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</si>
  <si>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</si>
  <si>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</si>
  <si>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</si>
  <si>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</si>
  <si>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Middletown, OH</t>
  </si>
  <si>
    <t>Newark, OH</t>
  </si>
  <si>
    <t>Springfield, OH</t>
  </si>
  <si>
    <t>Oklahoma</t>
  </si>
  <si>
    <t>Lawton, OK</t>
  </si>
  <si>
    <t>Norman, OK</t>
  </si>
  <si>
    <t>Albany, OR</t>
  </si>
  <si>
    <t>Bend, OR</t>
  </si>
  <si>
    <t>Corvallis, OR</t>
  </si>
  <si>
    <t>Grants Pass, OR</t>
  </si>
  <si>
    <t>Medford, OR</t>
  </si>
  <si>
    <t>Altoona, PA</t>
  </si>
  <si>
    <t>Bloomsburg-Berwick,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</si>
  <si>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</si>
  <si>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</si>
  <si>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</si>
  <si>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</si>
  <si>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</si>
  <si>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</si>
  <si>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</si>
  <si>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</si>
  <si>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</si>
  <si>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</si>
  <si>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Puerto Rico</t>
  </si>
  <si>
    <t>Arecibo, PR</t>
  </si>
  <si>
    <t>Fajardo, PR</t>
  </si>
  <si>
    <t>Florida-Imbéry-Barceloneta, PR</t>
  </si>
  <si>
    <t>Guayama, PR</t>
  </si>
  <si>
    <t>Juana Díaz,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</si>
  <si>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</si>
  <si>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</si>
  <si>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</si>
  <si>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</si>
  <si>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</si>
  <si>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</si>
  <si>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</si>
  <si>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</si>
  <si>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</si>
  <si>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</si>
  <si>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</si>
  <si>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</si>
  <si>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</si>
  <si>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Cleveland, TN</t>
  </si>
  <si>
    <t>Jackson, TN</t>
  </si>
  <si>
    <t>Johnson City, TN</t>
  </si>
  <si>
    <t>Morristown, TN</t>
  </si>
  <si>
    <t>Murfreesboro, TN</t>
  </si>
  <si>
    <t>Texas</t>
  </si>
  <si>
    <t>Abilene, TX</t>
  </si>
  <si>
    <t>Amarillo, TX</t>
  </si>
  <si>
    <t>Beaumont, TX</t>
  </si>
  <si>
    <t>College Station-Bryan,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</si>
  <si>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</si>
  <si>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</si>
  <si>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</si>
  <si>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</si>
  <si>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</si>
  <si>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</si>
  <si>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</si>
  <si>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</si>
  <si>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</si>
  <si>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</si>
  <si>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</si>
  <si>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</si>
  <si>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</si>
  <si>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</si>
  <si>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</si>
  <si>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</si>
  <si>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Utah</t>
  </si>
  <si>
    <t>Logan, UT</t>
  </si>
  <si>
    <t>St. George, UT</t>
  </si>
  <si>
    <t>Vermont</t>
  </si>
  <si>
    <t>Burlington, VT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</si>
  <si>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</si>
  <si>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</si>
  <si>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</si>
  <si>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</si>
  <si>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</si>
  <si>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</si>
  <si>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</si>
  <si>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</si>
  <si>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</si>
  <si>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</si>
  <si>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</si>
  <si>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</si>
  <si>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</si>
  <si>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</si>
  <si>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</si>
  <si>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West Virginia</t>
  </si>
  <si>
    <t>Beckley, WV</t>
  </si>
  <si>
    <t>Charleston, WV</t>
  </si>
  <si>
    <t>Morgantown, WV</t>
  </si>
  <si>
    <t>Wisconsin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</si>
  <si>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</si>
  <si>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</si>
  <si>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</si>
  <si>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</si>
  <si>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</si>
  <si>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</si>
  <si>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</si>
  <si>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</si>
  <si>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</si>
  <si>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</si>
  <si>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</si>
  <si>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</si>
  <si>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</si>
  <si>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</si>
  <si>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</si>
  <si>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</si>
  <si>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</si>
  <si>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</si>
  <si>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</si>
  <si>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</si>
  <si>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</si>
  <si>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Providence, RI-MA</t>
  </si>
  <si>
    <t>St. Louis, MO-IL</t>
  </si>
  <si>
    <t>Washington, DC-VA-MD</t>
  </si>
  <si>
    <t>Allentown, PA-NJ</t>
  </si>
  <si>
    <t>Augusta-Richmond County, GA-SC</t>
  </si>
  <si>
    <t>Bridgeport-Stamford, CT-NY</t>
  </si>
  <si>
    <t>Chattanooga, TN-GA</t>
  </si>
  <si>
    <t>Columbus, GA-AL</t>
  </si>
  <si>
    <t>Davenport, IA-IL</t>
  </si>
  <si>
    <t>El Paso, TX-NM</t>
  </si>
  <si>
    <t>Evansville, IN-KY</t>
  </si>
  <si>
    <t>Fayetteville-Springdale-Rogers, AR-MO</t>
  </si>
  <si>
    <t>Huntington, WV-KY-OH</t>
  </si>
  <si>
    <t>Louisville/Jefferson County, KY-IN</t>
  </si>
  <si>
    <t>Myrtle Beach-Socastee, SC-NC</t>
  </si>
  <si>
    <t>Nashua, NH-MA</t>
  </si>
  <si>
    <t>Norwich-New London, CT-RI</t>
  </si>
  <si>
    <t>Omaha, NE-IA</t>
  </si>
  <si>
    <t>Pensacola, FL-AL</t>
  </si>
  <si>
    <t>Poughkeepsie-Newburgh, NY-NJ</t>
  </si>
  <si>
    <t>Reno, NV-CA</t>
  </si>
  <si>
    <t>Round Lake Beach-McHenry-Grayslake, IL-WI</t>
  </si>
  <si>
    <t>South Bend, IN-MI</t>
  </si>
  <si>
    <t>Springfield, MA-CT</t>
  </si>
  <si>
    <t>Toledo, OH-MI</t>
  </si>
  <si>
    <t>Worcester, MA-CT</t>
  </si>
  <si>
    <t>Youngstown, OH-PA</t>
  </si>
  <si>
    <t>Virgin Islands</t>
  </si>
  <si>
    <t>Lake Tahoe Region, CA-NV</t>
  </si>
  <si>
    <t>Mayaguez, PR</t>
  </si>
  <si>
    <t>Yuma, AZ-CA</t>
  </si>
  <si>
    <t>Fort Smith, AR-OK</t>
  </si>
  <si>
    <t>Texarkana-Texarkana, TX-AR</t>
  </si>
  <si>
    <t>Danbury, CT-NY</t>
  </si>
  <si>
    <t>Salisbury, MD-DE</t>
  </si>
  <si>
    <t>Lewiston, ID-WA</t>
  </si>
  <si>
    <t>Alton, IL-MO</t>
  </si>
  <si>
    <t>Beloit, WI-IL</t>
  </si>
  <si>
    <t>Cape Girardeau, MO-IL</t>
  </si>
  <si>
    <t>Danville, IL-IN</t>
  </si>
  <si>
    <t>Dubuque, IA-IL</t>
  </si>
  <si>
    <t>Kenosha, WI-IL</t>
  </si>
  <si>
    <t>Elkhart, IN-MI</t>
  </si>
  <si>
    <t>Michigan City-La Porte, IN-MI</t>
  </si>
  <si>
    <t>Sioux City, IA-NE-SD</t>
  </si>
  <si>
    <t>St. Joseph, MO-KS</t>
  </si>
  <si>
    <t>Clarksville, TN-KY</t>
  </si>
  <si>
    <t>Dover-Rochester, NH-ME</t>
  </si>
  <si>
    <t>Portsmouth, NH-ME</t>
  </si>
  <si>
    <t>Cumberland, MD-WV-PA</t>
  </si>
  <si>
    <t>Hagerstown, MD-WV-PA</t>
  </si>
  <si>
    <t>Duluth, MN-WI</t>
  </si>
  <si>
    <t>Fargo, ND-MN</t>
  </si>
  <si>
    <t>Grand Forks, ND-MN</t>
  </si>
  <si>
    <t>La Crosse, WI-MN</t>
  </si>
  <si>
    <t>East Stroudsburg, PA-NJ</t>
  </si>
  <si>
    <t>Binghamton, NY-PA</t>
  </si>
  <si>
    <t>Gastonia, NC-SC</t>
  </si>
  <si>
    <t>Parkersburg, WV-OH</t>
  </si>
  <si>
    <t>Weirton-Steubenville, WV-OH-PA</t>
  </si>
  <si>
    <t>Wheeling, WV-OH</t>
  </si>
  <si>
    <t>Longview, WA-OR</t>
  </si>
  <si>
    <t>Walla Walla, WA-OR</t>
  </si>
  <si>
    <t>Bristol-Bristol, TN-VA</t>
  </si>
  <si>
    <t>Kingsport, TN-VA</t>
  </si>
  <si>
    <t>Galveston, TX</t>
  </si>
  <si>
    <t>Virgin Islands, VI 1</t>
  </si>
  <si>
    <t>Honolulu, HI</t>
  </si>
  <si>
    <t>The total available amount for a program is based on the American Rescue Plan Act of 2021 (Pub. L. 117-2, March 11, 2021).</t>
  </si>
  <si>
    <t>Table 2</t>
  </si>
  <si>
    <t>SECTION 5307 URBANIZED AREA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</si>
</sst>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name val="Times New Roman"/>
      <family val="1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color theme="1"/>
      <name val="Calibri"/>
      <family val="2"/>
      <scheme val="minor"/>
    </font>
    <font>
      <sz val="11"/>
      <name val="Arial"/>
      <family val="2"/>
    </font>
    <font>
      <b/>
      <i/>
      <u/>
      <sz val="14"/>
      <name val="Times New Roman"/>
      <family val="1"/>
    </font>
    <font>
      <b/>
      <i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6" fillId="0" borderId="0"/>
    <xf numFmtId="0" fontId="10" fillId="0" borderId="0"/>
    <xf numFmtId="0" fontId="11" fillId="0" borderId="0"/>
    <xf numFmtId="0" fontId="26" fillId="0" borderId="0"/>
    <xf numFmtId="0" fontId="11" fillId="0" borderId="0"/>
    <xf numFmtId="0" fontId="27" fillId="0" borderId="0"/>
    <xf numFmtId="3" fontId="11" fillId="0" borderId="0"/>
    <xf numFmtId="0" fontId="19" fillId="0" borderId="0"/>
    <xf numFmtId="0" fontId="19" fillId="0" borderId="0"/>
    <xf numFmtId="0" fontId="29" fillId="0" borderId="0"/>
    <xf numFmtId="0" fontId="26" fillId="0" borderId="0"/>
    <xf numFmtId="3" fontId="27" fillId="0" borderId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77">
    <xf numFmtId="0" fontId="0" fillId="0" borderId="0" xfId="0"/>
    <xf numFmtId="0" fontId="10" fillId="0" borderId="0" xfId="0" applyFont="1" applyFill="1"/>
    <xf numFmtId="0" fontId="0" fillId="0" borderId="0" xfId="0" applyFont="1"/>
    <xf numFmtId="0" fontId="0" fillId="0" borderId="0" xfId="0" applyFill="1"/>
    <xf numFmtId="0" fontId="6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horizontal="right" vertical="center"/>
    </xf>
    <xf numFmtId="0" fontId="8" fillId="0" borderId="3" xfId="0" applyFont="1" applyFill="1" applyBorder="1" applyProtection="1"/>
    <xf numFmtId="0" fontId="9" fillId="0" borderId="4" xfId="0" applyFont="1" applyFill="1" applyBorder="1" applyProtection="1"/>
    <xf numFmtId="0" fontId="10" fillId="0" borderId="3" xfId="0" applyFont="1" applyFill="1" applyBorder="1" applyProtection="1"/>
    <xf numFmtId="0" fontId="8" fillId="0" borderId="4" xfId="0" applyFont="1" applyFill="1" applyBorder="1" applyProtection="1"/>
    <xf numFmtId="0" fontId="10" fillId="0" borderId="11" xfId="0" applyFont="1" applyFill="1" applyBorder="1" applyProtection="1"/>
    <xf numFmtId="5" fontId="20" fillId="0" borderId="4" xfId="0" applyNumberFormat="1" applyFont="1" applyBorder="1"/>
    <xf numFmtId="0" fontId="9" fillId="0" borderId="11" xfId="0" applyFont="1" applyFill="1" applyBorder="1" applyProtection="1"/>
    <xf numFmtId="0" fontId="9" fillId="0" borderId="12" xfId="0" applyFont="1" applyFill="1" applyBorder="1" applyProtection="1"/>
    <xf numFmtId="0" fontId="11" fillId="0" borderId="4" xfId="0" applyFont="1" applyFill="1" applyBorder="1" applyProtection="1"/>
    <xf numFmtId="0" fontId="12" fillId="0" borderId="3" xfId="0" applyFont="1" applyFill="1" applyBorder="1" applyAlignment="1" applyProtection="1">
      <alignment vertical="top" wrapText="1"/>
    </xf>
    <xf numFmtId="0" fontId="13" fillId="0" borderId="4" xfId="0" applyFont="1" applyFill="1" applyBorder="1" applyProtection="1"/>
    <xf numFmtId="0" fontId="15" fillId="0" borderId="3" xfId="0" applyFont="1" applyBorder="1"/>
    <xf numFmtId="164" fontId="21" fillId="0" borderId="4" xfId="0" applyNumberFormat="1" applyFont="1" applyBorder="1"/>
    <xf numFmtId="0" fontId="14" fillId="2" borderId="19" xfId="0" applyFont="1" applyFill="1" applyBorder="1"/>
    <xf numFmtId="164" fontId="22" fillId="2" borderId="20" xfId="0" applyNumberFormat="1" applyFont="1" applyFill="1" applyBorder="1"/>
    <xf numFmtId="0" fontId="6" fillId="0" borderId="11" xfId="0" applyFont="1" applyFill="1" applyBorder="1" applyAlignment="1" applyProtection="1">
      <alignment vertical="top" wrapText="1"/>
    </xf>
    <xf numFmtId="0" fontId="16" fillId="0" borderId="3" xfId="0" applyFont="1" applyFill="1" applyBorder="1" applyAlignment="1" applyProtection="1">
      <alignment vertical="top" wrapText="1"/>
    </xf>
    <xf numFmtId="0" fontId="15" fillId="0" borderId="3" xfId="0" applyFont="1" applyFill="1" applyBorder="1"/>
    <xf numFmtId="164" fontId="21" fillId="0" borderId="4" xfId="0" applyNumberFormat="1" applyFont="1" applyFill="1" applyBorder="1"/>
    <xf numFmtId="0" fontId="17" fillId="0" borderId="9" xfId="0" applyFont="1" applyFill="1" applyBorder="1" applyAlignment="1" applyProtection="1">
      <alignment vertical="top" wrapText="1"/>
    </xf>
    <xf numFmtId="164" fontId="18" fillId="0" borderId="10" xfId="0" applyNumberFormat="1" applyFont="1" applyFill="1" applyBorder="1" applyProtection="1"/>
    <xf numFmtId="0" fontId="6" fillId="0" borderId="3" xfId="0" applyFont="1" applyFill="1" applyBorder="1"/>
    <xf numFmtId="0" fontId="10" fillId="0" borderId="4" xfId="0" applyFont="1" applyFill="1" applyBorder="1"/>
    <xf numFmtId="0" fontId="10" fillId="0" borderId="3" xfId="0" applyFont="1" applyFill="1" applyBorder="1"/>
    <xf numFmtId="0" fontId="0" fillId="0" borderId="3" xfId="0" applyBorder="1"/>
    <xf numFmtId="164" fontId="24" fillId="0" borderId="4" xfId="0" applyNumberFormat="1" applyFont="1" applyBorder="1"/>
    <xf numFmtId="0" fontId="15" fillId="2" borderId="3" xfId="0" applyFont="1" applyFill="1" applyBorder="1"/>
    <xf numFmtId="164" fontId="21" fillId="2" borderId="4" xfId="0" applyNumberFormat="1" applyFont="1" applyFill="1" applyBorder="1"/>
    <xf numFmtId="0" fontId="0" fillId="0" borderId="3" xfId="0" applyFill="1" applyBorder="1"/>
    <xf numFmtId="164" fontId="24" fillId="0" borderId="4" xfId="0" applyNumberFormat="1" applyFont="1" applyFill="1" applyBorder="1"/>
    <xf numFmtId="0" fontId="1" fillId="0" borderId="9" xfId="0" applyFont="1" applyBorder="1"/>
    <xf numFmtId="0" fontId="1" fillId="0" borderId="0" xfId="0" applyFont="1"/>
    <xf numFmtId="164" fontId="23" fillId="0" borderId="10" xfId="0" applyNumberFormat="1" applyFont="1" applyBorder="1"/>
    <xf numFmtId="164" fontId="24" fillId="2" borderId="14" xfId="0" applyNumberFormat="1" applyFont="1" applyFill="1" applyBorder="1"/>
    <xf numFmtId="164" fontId="24" fillId="2" borderId="18" xfId="0" applyNumberFormat="1" applyFont="1" applyFill="1" applyBorder="1"/>
    <xf numFmtId="164" fontId="24" fillId="0" borderId="18" xfId="0" applyNumberFormat="1" applyFont="1" applyBorder="1"/>
    <xf numFmtId="164" fontId="24" fillId="0" borderId="14" xfId="0" applyNumberFormat="1" applyFont="1" applyBorder="1"/>
    <xf numFmtId="164" fontId="24" fillId="0" borderId="16" xfId="0" applyNumberFormat="1" applyFont="1" applyBorder="1"/>
    <xf numFmtId="164" fontId="24" fillId="0" borderId="14" xfId="0" applyNumberFormat="1" applyFont="1" applyFill="1" applyBorder="1"/>
    <xf numFmtId="0" fontId="0" fillId="0" borderId="3" xfId="0" applyFont="1" applyBorder="1"/>
    <xf numFmtId="0" fontId="0" fillId="2" borderId="13" xfId="0" applyFont="1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3" xfId="0" applyFont="1" applyBorder="1"/>
    <xf numFmtId="0" fontId="0" fillId="0" borderId="15" xfId="0" applyFont="1" applyBorder="1"/>
    <xf numFmtId="0" fontId="0" fillId="0" borderId="13" xfId="0" applyFont="1" applyFill="1" applyBorder="1"/>
    <xf numFmtId="0" fontId="0" fillId="0" borderId="3" xfId="0" applyFont="1" applyFill="1" applyBorder="1"/>
    <xf numFmtId="164" fontId="34" fillId="0" borderId="12" xfId="0" applyNumberFormat="1" applyFont="1" applyFill="1" applyBorder="1" applyProtection="1"/>
    <xf numFmtId="0" fontId="15" fillId="0" borderId="0" xfId="0" applyFont="1"/>
    <xf numFmtId="164" fontId="10" fillId="0" borderId="4" xfId="0" applyNumberFormat="1" applyFont="1" applyFill="1" applyBorder="1" applyAlignment="1" applyProtection="1">
      <alignment horizontal="right"/>
    </xf>
    <xf numFmtId="0" fontId="8" fillId="0" borderId="4" xfId="0" applyFont="1" applyFill="1" applyBorder="1" applyAlignment="1" applyProtection="1">
      <alignment horizontal="right"/>
    </xf>
    <xf numFmtId="5" fontId="10" fillId="0" borderId="12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left" wrapText="1"/>
    </xf>
    <xf numFmtId="0" fontId="5" fillId="0" borderId="4" xfId="0" applyFont="1" applyFill="1" applyBorder="1" applyAlignment="1" applyProtection="1">
      <alignment horizontal="left" wrapText="1"/>
    </xf>
    <xf numFmtId="0" fontId="33" fillId="0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33" fillId="0" borderId="3" xfId="0" applyFont="1" applyFill="1" applyBorder="1" applyAlignment="1" applyProtection="1">
      <alignment horizontal="left" vertical="top" wrapText="1"/>
    </xf>
    <xf numFmtId="0" fontId="33" fillId="0" borderId="4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1" fillId="0" borderId="6" xfId="0" applyFont="1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2" fillId="0" borderId="7" xfId="0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</cellXfs>
  <cellStyles count="24">
    <cellStyle name="Comma 2" xfId="1"/>
    <cellStyle name="Comma 3" xfId="2"/>
    <cellStyle name="Comma 4" xfId="3"/>
    <cellStyle name="Comma 5" xfId="4"/>
    <cellStyle name="Currency 2" xfId="5"/>
    <cellStyle name="Currency 3" xfId="6"/>
    <cellStyle name="Currency 4" xfId="7"/>
    <cellStyle name="Currency 5" xfId="8"/>
    <cellStyle name="Normal" xfId="0" builtinId="0"/>
    <cellStyle name="Normal 2" xfId="9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60"/>
  <sheetViews>
    <sheetView tabSelected="1" view="pageBreakPreview" zoomScale="50" zoomScaleNormal="100" zoomScaleSheetLayoutView="50" zoomScalePageLayoutView="50" workbookViewId="0">
      <selection sqref="A1:B1"/>
    </sheetView>
  </sheetViews>
  <sheetFormatPr defaultRowHeight="15.75" x14ac:dyDescent="0.25"/>
  <cols>
    <col min="1" max="1" width="51.85546875" style="1" customWidth="1"/>
    <col min="2" max="2" width="66.85546875" style="1" customWidth="1"/>
  </cols>
  <sheetData>
    <row r="1" spans="1:2" ht="18" x14ac:dyDescent="0.25">
      <c r="A1" s="65" t="s">
        <v>0</v>
      </c>
      <c r="B1" s="66"/>
    </row>
    <row r="2" spans="1:2" ht="18" x14ac:dyDescent="0.25">
      <c r="A2" s="67" t="s">
        <v>553</v>
      </c>
      <c r="B2" s="68"/>
    </row>
    <row r="3" spans="1:2" ht="20.25" customHeight="1" thickBot="1" x14ac:dyDescent="0.3">
      <c r="A3" s="69"/>
      <c r="B3" s="70"/>
    </row>
    <row r="4" spans="1:2" ht="18.75" thickBot="1" x14ac:dyDescent="0.3">
      <c r="A4" s="71" t="s">
        <v>554</v>
      </c>
      <c r="B4" s="72"/>
    </row>
    <row r="5" spans="1:2" ht="19.5" customHeight="1" thickBot="1" x14ac:dyDescent="0.3">
      <c r="A5" s="73" t="s">
        <v>552</v>
      </c>
      <c r="B5" s="74"/>
    </row>
    <row r="6" spans="1:2" ht="15" x14ac:dyDescent="0.25">
      <c r="A6" s="75"/>
      <c r="B6" s="76"/>
    </row>
    <row r="7" spans="1:2" ht="15" x14ac:dyDescent="0.25">
      <c r="A7" s="58"/>
      <c r="B7" s="59"/>
    </row>
    <row r="8" spans="1:2" x14ac:dyDescent="0.25">
      <c r="A8" s="4" t="s">
        <v>1</v>
      </c>
      <c r="B8" s="5" t="s">
        <v>2</v>
      </c>
    </row>
    <row r="9" spans="1:2" ht="15" x14ac:dyDescent="0.25">
      <c r="A9" s="6"/>
      <c r="B9" s="7"/>
    </row>
    <row r="10" spans="1:2" x14ac:dyDescent="0.25">
      <c r="A10" s="8" t="s">
        <v>3</v>
      </c>
      <c r="B10" s="55">
        <f>B63</f>
        <v>22629092834</v>
      </c>
    </row>
    <row r="11" spans="1:2" ht="15" x14ac:dyDescent="0.25">
      <c r="A11" s="6"/>
      <c r="B11" s="56"/>
    </row>
    <row r="12" spans="1:2" x14ac:dyDescent="0.25">
      <c r="A12" s="8" t="s">
        <v>4</v>
      </c>
      <c r="B12" s="55">
        <f>B204</f>
        <v>2607536549</v>
      </c>
    </row>
    <row r="13" spans="1:2" ht="15" x14ac:dyDescent="0.25">
      <c r="A13" s="6"/>
      <c r="B13" s="56"/>
    </row>
    <row r="14" spans="1:2" x14ac:dyDescent="0.25">
      <c r="A14" s="10" t="s">
        <v>5</v>
      </c>
      <c r="B14" s="57">
        <f>B660</f>
        <v>848483074</v>
      </c>
    </row>
    <row r="15" spans="1:2" ht="15" x14ac:dyDescent="0.25">
      <c r="A15" s="6"/>
      <c r="B15" s="9"/>
    </row>
    <row r="16" spans="1:2" x14ac:dyDescent="0.25">
      <c r="A16" s="8" t="s">
        <v>6</v>
      </c>
      <c r="B16" s="11">
        <f>SUM(B10:B14)</f>
        <v>26085112457</v>
      </c>
    </row>
    <row r="17" spans="1:2" ht="15" x14ac:dyDescent="0.25">
      <c r="A17" s="12"/>
      <c r="B17" s="13"/>
    </row>
    <row r="18" spans="1:2" ht="15" x14ac:dyDescent="0.25">
      <c r="A18" s="6"/>
      <c r="B18" s="14"/>
    </row>
    <row r="19" spans="1:2" s="54" customFormat="1" ht="36" customHeight="1" x14ac:dyDescent="0.25">
      <c r="A19" s="63" t="s">
        <v>7</v>
      </c>
      <c r="B19" s="64"/>
    </row>
    <row r="20" spans="1:2" ht="15" x14ac:dyDescent="0.25">
      <c r="A20" s="45" t="s">
        <v>8</v>
      </c>
      <c r="B20" s="31">
        <v>307399260</v>
      </c>
    </row>
    <row r="21" spans="1:2" ht="15" x14ac:dyDescent="0.25">
      <c r="A21" s="45" t="s">
        <v>9</v>
      </c>
      <c r="B21" s="31">
        <v>130175852</v>
      </c>
    </row>
    <row r="22" spans="1:2" ht="15" x14ac:dyDescent="0.25">
      <c r="A22" s="45" t="s">
        <v>10</v>
      </c>
      <c r="B22" s="31">
        <v>353654436</v>
      </c>
    </row>
    <row r="23" spans="1:2" ht="15" x14ac:dyDescent="0.25">
      <c r="A23" s="46" t="s">
        <v>474</v>
      </c>
      <c r="B23" s="39">
        <v>907067020</v>
      </c>
    </row>
    <row r="24" spans="1:2" ht="15" x14ac:dyDescent="0.25">
      <c r="A24" s="46" t="s">
        <v>475</v>
      </c>
      <c r="B24" s="39">
        <v>88134579</v>
      </c>
    </row>
    <row r="25" spans="1:2" ht="15" x14ac:dyDescent="0.25">
      <c r="A25" s="46" t="s">
        <v>476</v>
      </c>
      <c r="B25" s="39">
        <v>1495628027</v>
      </c>
    </row>
    <row r="26" spans="1:2" ht="15" x14ac:dyDescent="0.25">
      <c r="A26" s="46" t="s">
        <v>477</v>
      </c>
      <c r="B26" s="39">
        <v>75613260</v>
      </c>
    </row>
    <row r="27" spans="1:2" ht="15" x14ac:dyDescent="0.25">
      <c r="A27" s="47" t="s">
        <v>19</v>
      </c>
      <c r="B27" s="40">
        <v>150292178</v>
      </c>
    </row>
    <row r="28" spans="1:2" ht="15" x14ac:dyDescent="0.25">
      <c r="A28" s="47" t="s">
        <v>20</v>
      </c>
      <c r="B28" s="40">
        <v>99443340</v>
      </c>
    </row>
    <row r="29" spans="1:2" ht="15" x14ac:dyDescent="0.25">
      <c r="A29" s="48" t="s">
        <v>21</v>
      </c>
      <c r="B29" s="41">
        <v>339826672</v>
      </c>
    </row>
    <row r="30" spans="1:2" ht="15" x14ac:dyDescent="0.25">
      <c r="A30" s="45" t="s">
        <v>22</v>
      </c>
      <c r="B30" s="31">
        <v>304227365</v>
      </c>
    </row>
    <row r="31" spans="1:2" ht="15" x14ac:dyDescent="0.25">
      <c r="A31" s="45" t="s">
        <v>23</v>
      </c>
      <c r="B31" s="31">
        <v>134138385</v>
      </c>
    </row>
    <row r="32" spans="1:2" ht="15" x14ac:dyDescent="0.25">
      <c r="A32" s="45" t="s">
        <v>24</v>
      </c>
      <c r="B32" s="31">
        <v>313167209</v>
      </c>
    </row>
    <row r="33" spans="1:2" ht="15" x14ac:dyDescent="0.25">
      <c r="A33" s="45" t="s">
        <v>25</v>
      </c>
      <c r="B33" s="31">
        <v>49934275</v>
      </c>
    </row>
    <row r="34" spans="1:2" ht="15" x14ac:dyDescent="0.25">
      <c r="A34" s="45" t="s">
        <v>26</v>
      </c>
      <c r="B34" s="31">
        <v>57957622</v>
      </c>
    </row>
    <row r="35" spans="1:2" ht="15" x14ac:dyDescent="0.25">
      <c r="A35" s="45" t="s">
        <v>478</v>
      </c>
      <c r="B35" s="31">
        <v>66051552</v>
      </c>
    </row>
    <row r="36" spans="1:2" ht="15" x14ac:dyDescent="0.25">
      <c r="A36" s="45" t="s">
        <v>29</v>
      </c>
      <c r="B36" s="31">
        <v>130776628</v>
      </c>
    </row>
    <row r="37" spans="1:2" ht="15" x14ac:dyDescent="0.25">
      <c r="A37" s="48" t="s">
        <v>30</v>
      </c>
      <c r="B37" s="41">
        <v>1649868207</v>
      </c>
    </row>
    <row r="38" spans="1:2" ht="15" x14ac:dyDescent="0.25">
      <c r="A38" s="47" t="s">
        <v>479</v>
      </c>
      <c r="B38" s="41">
        <v>32171766</v>
      </c>
    </row>
    <row r="39" spans="1:2" ht="15" x14ac:dyDescent="0.25">
      <c r="A39" s="45" t="s">
        <v>34</v>
      </c>
      <c r="B39" s="31">
        <v>509043879</v>
      </c>
    </row>
    <row r="40" spans="1:2" ht="15" x14ac:dyDescent="0.25">
      <c r="A40" s="48" t="s">
        <v>35</v>
      </c>
      <c r="B40" s="41">
        <v>93202863</v>
      </c>
    </row>
    <row r="41" spans="1:2" ht="15" x14ac:dyDescent="0.25">
      <c r="A41" s="46" t="s">
        <v>480</v>
      </c>
      <c r="B41" s="39">
        <v>313416510</v>
      </c>
    </row>
    <row r="42" spans="1:2" ht="15" x14ac:dyDescent="0.25">
      <c r="A42" s="46" t="s">
        <v>481</v>
      </c>
      <c r="B42" s="39">
        <v>8400382749</v>
      </c>
    </row>
    <row r="43" spans="1:2" ht="15" x14ac:dyDescent="0.25">
      <c r="A43" s="48" t="s">
        <v>39</v>
      </c>
      <c r="B43" s="41">
        <v>79338685</v>
      </c>
    </row>
    <row r="44" spans="1:2" ht="15" x14ac:dyDescent="0.25">
      <c r="A44" s="46" t="s">
        <v>482</v>
      </c>
      <c r="B44" s="39">
        <v>914108742</v>
      </c>
    </row>
    <row r="45" spans="1:2" ht="15" x14ac:dyDescent="0.25">
      <c r="A45" s="45" t="s">
        <v>43</v>
      </c>
      <c r="B45" s="31">
        <v>207994687</v>
      </c>
    </row>
    <row r="46" spans="1:2" ht="15" x14ac:dyDescent="0.25">
      <c r="A46" s="48" t="s">
        <v>44</v>
      </c>
      <c r="B46" s="41">
        <v>248240182</v>
      </c>
    </row>
    <row r="47" spans="1:2" ht="15" x14ac:dyDescent="0.25">
      <c r="A47" s="46" t="s">
        <v>483</v>
      </c>
      <c r="B47" s="39">
        <v>330290052</v>
      </c>
    </row>
    <row r="48" spans="1:2" ht="15" x14ac:dyDescent="0.25">
      <c r="A48" s="45" t="s">
        <v>484</v>
      </c>
      <c r="B48" s="31">
        <v>36449849</v>
      </c>
    </row>
    <row r="49" spans="1:2" ht="15" x14ac:dyDescent="0.25">
      <c r="A49" s="45" t="s">
        <v>47</v>
      </c>
      <c r="B49" s="31">
        <v>71995802</v>
      </c>
    </row>
    <row r="50" spans="1:2" ht="15" x14ac:dyDescent="0.25">
      <c r="A50" s="45" t="s">
        <v>48</v>
      </c>
      <c r="B50" s="31">
        <v>117799667</v>
      </c>
    </row>
    <row r="51" spans="1:2" ht="15" x14ac:dyDescent="0.25">
      <c r="A51" s="45" t="s">
        <v>49</v>
      </c>
      <c r="B51" s="31">
        <v>108443995</v>
      </c>
    </row>
    <row r="52" spans="1:2" ht="15" x14ac:dyDescent="0.25">
      <c r="A52" s="45" t="s">
        <v>50</v>
      </c>
      <c r="B52" s="31">
        <v>117869739</v>
      </c>
    </row>
    <row r="53" spans="1:2" ht="15" x14ac:dyDescent="0.25">
      <c r="A53" s="45" t="s">
        <v>51</v>
      </c>
      <c r="B53" s="31">
        <v>200581346</v>
      </c>
    </row>
    <row r="54" spans="1:2" ht="15" x14ac:dyDescent="0.25">
      <c r="A54" s="45" t="s">
        <v>52</v>
      </c>
      <c r="B54" s="31">
        <v>1250405146</v>
      </c>
    </row>
    <row r="55" spans="1:2" ht="15" x14ac:dyDescent="0.25">
      <c r="A55" s="45" t="s">
        <v>53</v>
      </c>
      <c r="B55" s="31">
        <v>259166823</v>
      </c>
    </row>
    <row r="56" spans="1:2" ht="15" x14ac:dyDescent="0.25">
      <c r="A56" s="49" t="s">
        <v>54</v>
      </c>
      <c r="B56" s="42">
        <v>95156466</v>
      </c>
    </row>
    <row r="57" spans="1:2" ht="15" x14ac:dyDescent="0.25">
      <c r="A57" s="50" t="s">
        <v>55</v>
      </c>
      <c r="B57" s="43">
        <v>867098422</v>
      </c>
    </row>
    <row r="58" spans="1:2" ht="15" x14ac:dyDescent="0.25">
      <c r="A58" s="46" t="s">
        <v>485</v>
      </c>
      <c r="B58" s="39">
        <v>167080260</v>
      </c>
    </row>
    <row r="59" spans="1:2" ht="15" x14ac:dyDescent="0.25">
      <c r="A59" s="45" t="s">
        <v>56</v>
      </c>
      <c r="B59" s="31">
        <v>92626696</v>
      </c>
    </row>
    <row r="60" spans="1:2" ht="15" x14ac:dyDescent="0.25">
      <c r="A60" s="48" t="s">
        <v>57</v>
      </c>
      <c r="B60" s="41">
        <v>56164715</v>
      </c>
    </row>
    <row r="61" spans="1:2" ht="15" x14ac:dyDescent="0.25">
      <c r="A61" s="51" t="s">
        <v>486</v>
      </c>
      <c r="B61" s="44">
        <v>1406707926</v>
      </c>
    </row>
    <row r="62" spans="1:2" ht="15" x14ac:dyDescent="0.25">
      <c r="A62" s="19"/>
      <c r="B62" s="20"/>
    </row>
    <row r="63" spans="1:2" s="37" customFormat="1" x14ac:dyDescent="0.25">
      <c r="A63" s="21" t="s">
        <v>172</v>
      </c>
      <c r="B63" s="53">
        <f>SUM(B20:B61)</f>
        <v>22629092834</v>
      </c>
    </row>
    <row r="64" spans="1:2" ht="19.5" x14ac:dyDescent="0.25">
      <c r="A64" s="22"/>
      <c r="B64" s="16"/>
    </row>
    <row r="65" spans="1:2" ht="35.450000000000003" customHeight="1" x14ac:dyDescent="0.25">
      <c r="A65" s="60" t="s">
        <v>59</v>
      </c>
      <c r="B65" s="61"/>
    </row>
    <row r="66" spans="1:2" ht="15" x14ac:dyDescent="0.25">
      <c r="A66" s="45" t="s">
        <v>60</v>
      </c>
      <c r="B66" s="31">
        <v>1019598</v>
      </c>
    </row>
    <row r="67" spans="1:2" ht="15" x14ac:dyDescent="0.25">
      <c r="A67" s="45" t="s">
        <v>61</v>
      </c>
      <c r="B67" s="31">
        <v>424535</v>
      </c>
    </row>
    <row r="68" spans="1:2" ht="15" x14ac:dyDescent="0.25">
      <c r="A68" s="45" t="s">
        <v>62</v>
      </c>
      <c r="B68" s="31">
        <v>34342602</v>
      </c>
    </row>
    <row r="69" spans="1:2" ht="15" x14ac:dyDescent="0.25">
      <c r="A69" s="45" t="s">
        <v>63</v>
      </c>
      <c r="B69" s="31">
        <v>51653331</v>
      </c>
    </row>
    <row r="70" spans="1:2" ht="15" x14ac:dyDescent="0.25">
      <c r="A70" s="45" t="s">
        <v>64</v>
      </c>
      <c r="B70" s="31">
        <v>32801533</v>
      </c>
    </row>
    <row r="71" spans="1:2" ht="15" x14ac:dyDescent="0.25">
      <c r="A71" s="45" t="s">
        <v>487</v>
      </c>
      <c r="B71" s="31">
        <v>21687248</v>
      </c>
    </row>
    <row r="72" spans="1:2" ht="15" x14ac:dyDescent="0.25">
      <c r="A72" s="45" t="s">
        <v>65</v>
      </c>
      <c r="B72" s="31">
        <v>11534712</v>
      </c>
    </row>
    <row r="73" spans="1:2" ht="15" x14ac:dyDescent="0.25">
      <c r="A73" s="45" t="s">
        <v>66</v>
      </c>
      <c r="B73" s="31">
        <v>27836365</v>
      </c>
    </row>
    <row r="74" spans="1:2" ht="15" x14ac:dyDescent="0.25">
      <c r="A74" s="45" t="s">
        <v>67</v>
      </c>
      <c r="B74" s="31">
        <v>26003329</v>
      </c>
    </row>
    <row r="75" spans="1:2" ht="15" x14ac:dyDescent="0.25">
      <c r="A75" s="45" t="s">
        <v>68</v>
      </c>
      <c r="B75" s="31">
        <v>3370750</v>
      </c>
    </row>
    <row r="76" spans="1:2" ht="15" x14ac:dyDescent="0.25">
      <c r="A76" s="45" t="s">
        <v>69</v>
      </c>
      <c r="B76" s="31">
        <v>4252528</v>
      </c>
    </row>
    <row r="77" spans="1:2" ht="15" x14ac:dyDescent="0.25">
      <c r="A77" s="45" t="s">
        <v>70</v>
      </c>
      <c r="B77" s="31">
        <v>60664191</v>
      </c>
    </row>
    <row r="78" spans="1:2" ht="15" x14ac:dyDescent="0.25">
      <c r="A78" s="45" t="s">
        <v>488</v>
      </c>
      <c r="B78" s="31">
        <v>1370547</v>
      </c>
    </row>
    <row r="79" spans="1:2" ht="15" x14ac:dyDescent="0.25">
      <c r="A79" s="45" t="s">
        <v>71</v>
      </c>
      <c r="B79" s="31">
        <v>16808925</v>
      </c>
    </row>
    <row r="80" spans="1:2" ht="15" x14ac:dyDescent="0.25">
      <c r="A80" s="45" t="s">
        <v>72</v>
      </c>
      <c r="B80" s="31">
        <v>97285670</v>
      </c>
    </row>
    <row r="81" spans="1:2" ht="15" x14ac:dyDescent="0.25">
      <c r="A81" s="45" t="s">
        <v>73</v>
      </c>
      <c r="B81" s="31">
        <v>16217605</v>
      </c>
    </row>
    <row r="82" spans="1:2" ht="15" x14ac:dyDescent="0.25">
      <c r="A82" s="45" t="s">
        <v>74</v>
      </c>
      <c r="B82" s="31">
        <v>18663156</v>
      </c>
    </row>
    <row r="83" spans="1:2" ht="15" x14ac:dyDescent="0.25">
      <c r="A83" s="45" t="s">
        <v>75</v>
      </c>
      <c r="B83" s="31">
        <v>1692190</v>
      </c>
    </row>
    <row r="84" spans="1:2" ht="15" x14ac:dyDescent="0.25">
      <c r="A84" s="45" t="s">
        <v>76</v>
      </c>
      <c r="B84" s="31">
        <v>1796748</v>
      </c>
    </row>
    <row r="85" spans="1:2" ht="15" x14ac:dyDescent="0.25">
      <c r="A85" s="45" t="s">
        <v>489</v>
      </c>
      <c r="B85" s="31">
        <v>87496788</v>
      </c>
    </row>
    <row r="86" spans="1:2" ht="15" x14ac:dyDescent="0.25">
      <c r="A86" s="45" t="s">
        <v>77</v>
      </c>
      <c r="B86" s="31">
        <v>1730939</v>
      </c>
    </row>
    <row r="87" spans="1:2" ht="15" x14ac:dyDescent="0.25">
      <c r="A87" s="45" t="s">
        <v>78</v>
      </c>
      <c r="B87" s="31">
        <v>79412566</v>
      </c>
    </row>
    <row r="88" spans="1:2" ht="15" x14ac:dyDescent="0.25">
      <c r="A88" s="45" t="s">
        <v>79</v>
      </c>
      <c r="B88" s="31">
        <v>12261078</v>
      </c>
    </row>
    <row r="89" spans="1:2" ht="15" x14ac:dyDescent="0.25">
      <c r="A89" s="45" t="s">
        <v>80</v>
      </c>
      <c r="B89" s="31">
        <v>12573329</v>
      </c>
    </row>
    <row r="90" spans="1:2" ht="15" x14ac:dyDescent="0.25">
      <c r="A90" s="45" t="s">
        <v>81</v>
      </c>
      <c r="B90" s="31">
        <v>9929650</v>
      </c>
    </row>
    <row r="91" spans="1:2" ht="15" x14ac:dyDescent="0.25">
      <c r="A91" s="45" t="s">
        <v>490</v>
      </c>
      <c r="B91" s="31">
        <v>11388694</v>
      </c>
    </row>
    <row r="92" spans="1:2" ht="15" x14ac:dyDescent="0.25">
      <c r="A92" s="45" t="s">
        <v>82</v>
      </c>
      <c r="B92" s="31">
        <v>7206979</v>
      </c>
    </row>
    <row r="93" spans="1:2" ht="15" x14ac:dyDescent="0.25">
      <c r="A93" s="45" t="s">
        <v>83</v>
      </c>
      <c r="B93" s="31">
        <v>9242669</v>
      </c>
    </row>
    <row r="94" spans="1:2" ht="15" x14ac:dyDescent="0.25">
      <c r="A94" s="45" t="s">
        <v>491</v>
      </c>
      <c r="B94" s="31">
        <v>1316795</v>
      </c>
    </row>
    <row r="95" spans="1:2" ht="15" x14ac:dyDescent="0.25">
      <c r="A95" s="45" t="s">
        <v>84</v>
      </c>
      <c r="B95" s="31">
        <v>96326456</v>
      </c>
    </row>
    <row r="96" spans="1:2" ht="15" x14ac:dyDescent="0.25">
      <c r="A96" s="45" t="s">
        <v>85</v>
      </c>
      <c r="B96" s="31">
        <v>2680009</v>
      </c>
    </row>
    <row r="97" spans="1:2" ht="15" x14ac:dyDescent="0.25">
      <c r="A97" s="45" t="s">
        <v>86</v>
      </c>
      <c r="B97" s="31">
        <v>1686500</v>
      </c>
    </row>
    <row r="98" spans="1:2" ht="15" x14ac:dyDescent="0.25">
      <c r="A98" s="45" t="s">
        <v>87</v>
      </c>
      <c r="B98" s="31">
        <v>17644591</v>
      </c>
    </row>
    <row r="99" spans="1:2" ht="15" x14ac:dyDescent="0.25">
      <c r="A99" s="45" t="s">
        <v>492</v>
      </c>
      <c r="B99" s="31">
        <v>15804762</v>
      </c>
    </row>
    <row r="100" spans="1:2" ht="15" x14ac:dyDescent="0.25">
      <c r="A100" s="45" t="s">
        <v>88</v>
      </c>
      <c r="B100" s="31">
        <v>21635132</v>
      </c>
    </row>
    <row r="101" spans="1:2" ht="15" x14ac:dyDescent="0.25">
      <c r="A101" s="45" t="s">
        <v>89</v>
      </c>
      <c r="B101" s="31">
        <v>14073192</v>
      </c>
    </row>
    <row r="102" spans="1:2" ht="15" x14ac:dyDescent="0.25">
      <c r="A102" s="45" t="s">
        <v>90</v>
      </c>
      <c r="B102" s="31">
        <v>17172098</v>
      </c>
    </row>
    <row r="103" spans="1:2" ht="15" x14ac:dyDescent="0.25">
      <c r="A103" s="45" t="s">
        <v>91</v>
      </c>
      <c r="B103" s="31">
        <v>33914528</v>
      </c>
    </row>
    <row r="104" spans="1:2" ht="15" x14ac:dyDescent="0.25">
      <c r="A104" s="45" t="s">
        <v>493</v>
      </c>
      <c r="B104" s="31">
        <v>36405262</v>
      </c>
    </row>
    <row r="105" spans="1:2" ht="15" x14ac:dyDescent="0.25">
      <c r="A105" s="45" t="s">
        <v>92</v>
      </c>
      <c r="B105" s="31">
        <v>32591317</v>
      </c>
    </row>
    <row r="106" spans="1:2" ht="15" x14ac:dyDescent="0.25">
      <c r="A106" s="45" t="s">
        <v>494</v>
      </c>
      <c r="B106" s="31">
        <v>5134503</v>
      </c>
    </row>
    <row r="107" spans="1:2" ht="15" x14ac:dyDescent="0.25">
      <c r="A107" s="45" t="s">
        <v>93</v>
      </c>
      <c r="B107" s="31">
        <v>4410543</v>
      </c>
    </row>
    <row r="108" spans="1:2" ht="15" x14ac:dyDescent="0.25">
      <c r="A108" s="45" t="s">
        <v>495</v>
      </c>
      <c r="B108" s="31">
        <v>996609</v>
      </c>
    </row>
    <row r="109" spans="1:2" ht="15" x14ac:dyDescent="0.25">
      <c r="A109" s="45" t="s">
        <v>94</v>
      </c>
      <c r="B109" s="31">
        <v>16183000</v>
      </c>
    </row>
    <row r="110" spans="1:2" ht="15" x14ac:dyDescent="0.25">
      <c r="A110" s="45" t="s">
        <v>95</v>
      </c>
      <c r="B110" s="31">
        <v>11112399</v>
      </c>
    </row>
    <row r="111" spans="1:2" ht="15" x14ac:dyDescent="0.25">
      <c r="A111" s="45" t="s">
        <v>96</v>
      </c>
      <c r="B111" s="31">
        <v>7536474</v>
      </c>
    </row>
    <row r="112" spans="1:2" ht="15" x14ac:dyDescent="0.25">
      <c r="A112" s="45" t="s">
        <v>97</v>
      </c>
      <c r="B112" s="31">
        <v>28944625</v>
      </c>
    </row>
    <row r="113" spans="1:2" ht="15" x14ac:dyDescent="0.25">
      <c r="A113" s="45" t="s">
        <v>98</v>
      </c>
      <c r="B113" s="31">
        <v>26377113</v>
      </c>
    </row>
    <row r="114" spans="1:2" ht="15" x14ac:dyDescent="0.25">
      <c r="A114" s="45" t="s">
        <v>99</v>
      </c>
      <c r="B114" s="31">
        <v>3770849</v>
      </c>
    </row>
    <row r="115" spans="1:2" ht="15" x14ac:dyDescent="0.25">
      <c r="A115" s="45" t="s">
        <v>100</v>
      </c>
      <c r="B115" s="31">
        <v>15127344</v>
      </c>
    </row>
    <row r="116" spans="1:2" ht="15" x14ac:dyDescent="0.25">
      <c r="A116" s="45" t="s">
        <v>101</v>
      </c>
      <c r="B116" s="31">
        <v>533200</v>
      </c>
    </row>
    <row r="117" spans="1:2" ht="15" x14ac:dyDescent="0.25">
      <c r="A117" s="45" t="s">
        <v>102</v>
      </c>
      <c r="B117" s="31">
        <v>1588363</v>
      </c>
    </row>
    <row r="118" spans="1:2" ht="15" x14ac:dyDescent="0.25">
      <c r="A118" s="45" t="s">
        <v>103</v>
      </c>
      <c r="B118" s="31">
        <v>9666946</v>
      </c>
    </row>
    <row r="119" spans="1:2" ht="15" x14ac:dyDescent="0.25">
      <c r="A119" s="45" t="s">
        <v>104</v>
      </c>
      <c r="B119" s="31">
        <v>71759261</v>
      </c>
    </row>
    <row r="120" spans="1:2" ht="15" x14ac:dyDescent="0.25">
      <c r="A120" s="45" t="s">
        <v>105</v>
      </c>
      <c r="B120" s="31">
        <v>868395</v>
      </c>
    </row>
    <row r="121" spans="1:2" ht="15" x14ac:dyDescent="0.25">
      <c r="A121" s="45" t="s">
        <v>551</v>
      </c>
      <c r="B121" s="31">
        <v>160272356</v>
      </c>
    </row>
    <row r="122" spans="1:2" ht="15" x14ac:dyDescent="0.25">
      <c r="A122" s="45" t="s">
        <v>496</v>
      </c>
      <c r="B122" s="31">
        <v>4095534</v>
      </c>
    </row>
    <row r="123" spans="1:2" ht="15" x14ac:dyDescent="0.25">
      <c r="A123" s="45" t="s">
        <v>106</v>
      </c>
      <c r="B123" s="31">
        <v>1041868</v>
      </c>
    </row>
    <row r="124" spans="1:2" ht="15" x14ac:dyDescent="0.25">
      <c r="A124" s="45" t="s">
        <v>107</v>
      </c>
      <c r="B124" s="31">
        <v>16011182</v>
      </c>
    </row>
    <row r="125" spans="1:2" ht="15" x14ac:dyDescent="0.25">
      <c r="A125" s="45" t="s">
        <v>108</v>
      </c>
      <c r="B125" s="31">
        <v>1460623</v>
      </c>
    </row>
    <row r="126" spans="1:2" ht="15" x14ac:dyDescent="0.25">
      <c r="A126" s="45" t="s">
        <v>109</v>
      </c>
      <c r="B126" s="31">
        <v>8976378</v>
      </c>
    </row>
    <row r="127" spans="1:2" ht="15" x14ac:dyDescent="0.25">
      <c r="A127" s="45" t="s">
        <v>110</v>
      </c>
      <c r="B127" s="31">
        <v>20849570</v>
      </c>
    </row>
    <row r="128" spans="1:2" ht="15" x14ac:dyDescent="0.25">
      <c r="A128" s="45" t="s">
        <v>111</v>
      </c>
      <c r="B128" s="31">
        <v>1168661</v>
      </c>
    </row>
    <row r="129" spans="1:2" ht="15" x14ac:dyDescent="0.25">
      <c r="A129" s="45" t="s">
        <v>112</v>
      </c>
      <c r="B129" s="31">
        <v>10497184</v>
      </c>
    </row>
    <row r="130" spans="1:2" ht="15" x14ac:dyDescent="0.25">
      <c r="A130" s="45" t="s">
        <v>113</v>
      </c>
      <c r="B130" s="31">
        <v>15090625</v>
      </c>
    </row>
    <row r="131" spans="1:2" ht="15" x14ac:dyDescent="0.25">
      <c r="A131" s="45" t="s">
        <v>114</v>
      </c>
      <c r="B131" s="31">
        <v>511996</v>
      </c>
    </row>
    <row r="132" spans="1:2" ht="15" x14ac:dyDescent="0.25">
      <c r="A132" s="45" t="s">
        <v>512</v>
      </c>
      <c r="B132" s="31">
        <v>2078841</v>
      </c>
    </row>
    <row r="133" spans="1:2" ht="15" x14ac:dyDescent="0.25">
      <c r="A133" s="45" t="s">
        <v>115</v>
      </c>
      <c r="B133" s="31">
        <v>3336928</v>
      </c>
    </row>
    <row r="134" spans="1:2" ht="15" x14ac:dyDescent="0.25">
      <c r="A134" s="45" t="s">
        <v>116</v>
      </c>
      <c r="B134" s="31">
        <v>7390893</v>
      </c>
    </row>
    <row r="135" spans="1:2" ht="15" x14ac:dyDescent="0.25">
      <c r="A135" s="45" t="s">
        <v>117</v>
      </c>
      <c r="B135" s="31">
        <v>1665574</v>
      </c>
    </row>
    <row r="136" spans="1:2" ht="15" x14ac:dyDescent="0.25">
      <c r="A136" s="45" t="s">
        <v>118</v>
      </c>
      <c r="B136" s="31">
        <v>26239169</v>
      </c>
    </row>
    <row r="137" spans="1:2" ht="15" x14ac:dyDescent="0.25">
      <c r="A137" s="45" t="s">
        <v>119</v>
      </c>
      <c r="B137" s="31">
        <v>8753532</v>
      </c>
    </row>
    <row r="138" spans="1:2" ht="15" x14ac:dyDescent="0.25">
      <c r="A138" s="45" t="s">
        <v>120</v>
      </c>
      <c r="B138" s="31">
        <v>14480054</v>
      </c>
    </row>
    <row r="139" spans="1:2" ht="15" x14ac:dyDescent="0.25">
      <c r="A139" s="45" t="s">
        <v>121</v>
      </c>
      <c r="B139" s="31">
        <v>7865847</v>
      </c>
    </row>
    <row r="140" spans="1:2" ht="15" x14ac:dyDescent="0.25">
      <c r="A140" s="45" t="s">
        <v>122</v>
      </c>
      <c r="B140" s="31">
        <v>7785127</v>
      </c>
    </row>
    <row r="141" spans="1:2" ht="15" x14ac:dyDescent="0.25">
      <c r="A141" s="45" t="s">
        <v>497</v>
      </c>
      <c r="B141" s="31">
        <v>48587329</v>
      </c>
    </row>
    <row r="142" spans="1:2" ht="15" x14ac:dyDescent="0.25">
      <c r="A142" s="45" t="s">
        <v>123</v>
      </c>
      <c r="B142" s="31">
        <v>6565223</v>
      </c>
    </row>
    <row r="143" spans="1:2" ht="15" x14ac:dyDescent="0.25">
      <c r="A143" s="45" t="s">
        <v>124</v>
      </c>
      <c r="B143" s="31">
        <v>30006405</v>
      </c>
    </row>
    <row r="144" spans="1:2" ht="15" x14ac:dyDescent="0.25">
      <c r="A144" s="45" t="s">
        <v>125</v>
      </c>
      <c r="B144" s="31">
        <v>1730085</v>
      </c>
    </row>
    <row r="145" spans="1:2" ht="15" x14ac:dyDescent="0.25">
      <c r="A145" s="45" t="s">
        <v>126</v>
      </c>
      <c r="B145" s="31">
        <v>15249792</v>
      </c>
    </row>
    <row r="146" spans="1:2" ht="15" x14ac:dyDescent="0.25">
      <c r="A146" s="45" t="s">
        <v>127</v>
      </c>
      <c r="B146" s="31">
        <v>4984394</v>
      </c>
    </row>
    <row r="147" spans="1:2" ht="15" x14ac:dyDescent="0.25">
      <c r="A147" s="45" t="s">
        <v>128</v>
      </c>
      <c r="B147" s="31">
        <v>12176563</v>
      </c>
    </row>
    <row r="148" spans="1:2" ht="15" x14ac:dyDescent="0.25">
      <c r="A148" s="45" t="s">
        <v>129</v>
      </c>
      <c r="B148" s="31">
        <v>2646640</v>
      </c>
    </row>
    <row r="149" spans="1:2" ht="15" x14ac:dyDescent="0.25">
      <c r="A149" s="45" t="s">
        <v>130</v>
      </c>
      <c r="B149" s="31">
        <v>900366</v>
      </c>
    </row>
    <row r="150" spans="1:2" ht="15" x14ac:dyDescent="0.25">
      <c r="A150" s="45" t="s">
        <v>498</v>
      </c>
      <c r="B150" s="31">
        <v>275640</v>
      </c>
    </row>
    <row r="151" spans="1:2" ht="15" x14ac:dyDescent="0.25">
      <c r="A151" s="45" t="s">
        <v>499</v>
      </c>
      <c r="B151" s="31">
        <v>860782</v>
      </c>
    </row>
    <row r="152" spans="1:2" ht="15" x14ac:dyDescent="0.25">
      <c r="A152" s="45" t="s">
        <v>131</v>
      </c>
      <c r="B152" s="31">
        <v>48243245</v>
      </c>
    </row>
    <row r="153" spans="1:2" ht="15" x14ac:dyDescent="0.25">
      <c r="A153" s="45" t="s">
        <v>132</v>
      </c>
      <c r="B153" s="31">
        <v>120826826</v>
      </c>
    </row>
    <row r="154" spans="1:2" ht="15" x14ac:dyDescent="0.25">
      <c r="A154" s="45" t="s">
        <v>133</v>
      </c>
      <c r="B154" s="31">
        <v>70832195</v>
      </c>
    </row>
    <row r="155" spans="1:2" ht="15" x14ac:dyDescent="0.25">
      <c r="A155" s="45" t="s">
        <v>500</v>
      </c>
      <c r="B155" s="31">
        <v>1567992</v>
      </c>
    </row>
    <row r="156" spans="1:2" ht="15" x14ac:dyDescent="0.25">
      <c r="A156" s="45" t="s">
        <v>134</v>
      </c>
      <c r="B156" s="31">
        <v>38143636</v>
      </c>
    </row>
    <row r="157" spans="1:2" ht="15" x14ac:dyDescent="0.25">
      <c r="A157" s="45" t="s">
        <v>135</v>
      </c>
      <c r="B157" s="31">
        <v>8350423</v>
      </c>
    </row>
    <row r="158" spans="1:2" ht="15" x14ac:dyDescent="0.25">
      <c r="A158" s="45" t="s">
        <v>501</v>
      </c>
      <c r="B158" s="31">
        <v>14170473</v>
      </c>
    </row>
    <row r="159" spans="1:2" ht="15" x14ac:dyDescent="0.25">
      <c r="A159" s="45" t="s">
        <v>136</v>
      </c>
      <c r="B159" s="31">
        <v>9648997</v>
      </c>
    </row>
    <row r="160" spans="1:2" ht="15" x14ac:dyDescent="0.25">
      <c r="A160" s="45" t="s">
        <v>137</v>
      </c>
      <c r="B160" s="31">
        <v>2927304</v>
      </c>
    </row>
    <row r="161" spans="1:2" ht="15" x14ac:dyDescent="0.25">
      <c r="A161" s="45" t="s">
        <v>138</v>
      </c>
      <c r="B161" s="31">
        <v>10516609</v>
      </c>
    </row>
    <row r="162" spans="1:2" ht="15" x14ac:dyDescent="0.25">
      <c r="A162" s="45" t="s">
        <v>502</v>
      </c>
      <c r="B162" s="31">
        <v>6594653</v>
      </c>
    </row>
    <row r="163" spans="1:2" ht="15" x14ac:dyDescent="0.25">
      <c r="A163" s="45" t="s">
        <v>139</v>
      </c>
      <c r="B163" s="31">
        <v>12686987</v>
      </c>
    </row>
    <row r="164" spans="1:2" ht="15" x14ac:dyDescent="0.25">
      <c r="A164" s="45" t="s">
        <v>140</v>
      </c>
      <c r="B164" s="31">
        <v>1858016</v>
      </c>
    </row>
    <row r="165" spans="1:2" ht="15" x14ac:dyDescent="0.25">
      <c r="A165" s="45" t="s">
        <v>141</v>
      </c>
      <c r="B165" s="31">
        <v>8143886</v>
      </c>
    </row>
    <row r="166" spans="1:2" ht="15" x14ac:dyDescent="0.25">
      <c r="A166" s="45" t="s">
        <v>503</v>
      </c>
      <c r="B166" s="31">
        <v>66481159</v>
      </c>
    </row>
    <row r="167" spans="1:2" ht="15" x14ac:dyDescent="0.25">
      <c r="A167" s="45" t="s">
        <v>142</v>
      </c>
      <c r="B167" s="31">
        <v>21189816</v>
      </c>
    </row>
    <row r="168" spans="1:2" ht="15" x14ac:dyDescent="0.25">
      <c r="A168" s="45" t="s">
        <v>143</v>
      </c>
      <c r="B168" s="31">
        <v>32723559</v>
      </c>
    </row>
    <row r="169" spans="1:2" ht="15" x14ac:dyDescent="0.25">
      <c r="A169" s="45" t="s">
        <v>144</v>
      </c>
      <c r="B169" s="31">
        <v>9509374</v>
      </c>
    </row>
    <row r="170" spans="1:2" ht="15" x14ac:dyDescent="0.25">
      <c r="A170" s="45" t="s">
        <v>504</v>
      </c>
      <c r="B170" s="31">
        <v>19942473</v>
      </c>
    </row>
    <row r="171" spans="1:2" ht="15" x14ac:dyDescent="0.25">
      <c r="A171" s="52" t="s">
        <v>145</v>
      </c>
      <c r="B171" s="35">
        <v>30004041</v>
      </c>
    </row>
    <row r="172" spans="1:2" ht="15" x14ac:dyDescent="0.25">
      <c r="A172" s="45" t="s">
        <v>146</v>
      </c>
      <c r="B172" s="31">
        <v>3422599</v>
      </c>
    </row>
    <row r="173" spans="1:2" ht="15" x14ac:dyDescent="0.25">
      <c r="A173" s="45" t="s">
        <v>147</v>
      </c>
      <c r="B173" s="31">
        <v>45480679</v>
      </c>
    </row>
    <row r="174" spans="1:2" ht="15" x14ac:dyDescent="0.25">
      <c r="A174" s="45" t="s">
        <v>148</v>
      </c>
      <c r="B174" s="31">
        <v>9455408</v>
      </c>
    </row>
    <row r="175" spans="1:2" ht="15" x14ac:dyDescent="0.25">
      <c r="A175" s="45" t="s">
        <v>505</v>
      </c>
      <c r="B175" s="31">
        <v>4994364</v>
      </c>
    </row>
    <row r="176" spans="1:2" ht="15" x14ac:dyDescent="0.25">
      <c r="A176" s="45" t="s">
        <v>149</v>
      </c>
      <c r="B176" s="31">
        <v>21336112</v>
      </c>
    </row>
    <row r="177" spans="1:2" ht="15" x14ac:dyDescent="0.25">
      <c r="A177" s="45" t="s">
        <v>150</v>
      </c>
      <c r="B177" s="31">
        <v>16028364</v>
      </c>
    </row>
    <row r="178" spans="1:2" ht="15" x14ac:dyDescent="0.25">
      <c r="A178" s="45" t="s">
        <v>151</v>
      </c>
      <c r="B178" s="31">
        <v>27418724</v>
      </c>
    </row>
    <row r="179" spans="1:2" ht="15" x14ac:dyDescent="0.25">
      <c r="A179" s="45" t="s">
        <v>152</v>
      </c>
      <c r="B179" s="31">
        <v>22099482</v>
      </c>
    </row>
    <row r="180" spans="1:2" ht="15" x14ac:dyDescent="0.25">
      <c r="A180" s="45" t="s">
        <v>153</v>
      </c>
      <c r="B180" s="31">
        <v>12667863</v>
      </c>
    </row>
    <row r="181" spans="1:2" ht="15" x14ac:dyDescent="0.25">
      <c r="A181" s="45" t="s">
        <v>154</v>
      </c>
      <c r="B181" s="31">
        <v>13545252</v>
      </c>
    </row>
    <row r="182" spans="1:2" ht="15" x14ac:dyDescent="0.25">
      <c r="A182" s="45" t="s">
        <v>155</v>
      </c>
      <c r="B182" s="31">
        <v>6007826</v>
      </c>
    </row>
    <row r="183" spans="1:2" ht="15" x14ac:dyDescent="0.25">
      <c r="A183" s="45" t="s">
        <v>506</v>
      </c>
      <c r="B183" s="31">
        <v>3714700</v>
      </c>
    </row>
    <row r="184" spans="1:2" ht="15" x14ac:dyDescent="0.25">
      <c r="A184" s="45" t="s">
        <v>156</v>
      </c>
      <c r="B184" s="31">
        <v>35978359</v>
      </c>
    </row>
    <row r="185" spans="1:2" ht="15" x14ac:dyDescent="0.25">
      <c r="A185" s="45" t="s">
        <v>507</v>
      </c>
      <c r="B185" s="31">
        <v>18914270</v>
      </c>
    </row>
    <row r="186" spans="1:2" ht="15" x14ac:dyDescent="0.25">
      <c r="A186" s="45" t="s">
        <v>157</v>
      </c>
      <c r="B186" s="31">
        <v>4447855</v>
      </c>
    </row>
    <row r="187" spans="1:2" ht="15" x14ac:dyDescent="0.25">
      <c r="A187" s="45" t="s">
        <v>158</v>
      </c>
      <c r="B187" s="31">
        <v>14035720</v>
      </c>
    </row>
    <row r="188" spans="1:2" ht="15" x14ac:dyDescent="0.25">
      <c r="A188" s="45" t="s">
        <v>159</v>
      </c>
      <c r="B188" s="31">
        <v>34136106</v>
      </c>
    </row>
    <row r="189" spans="1:2" ht="15" x14ac:dyDescent="0.25">
      <c r="A189" s="45" t="s">
        <v>160</v>
      </c>
      <c r="B189" s="31">
        <v>10274902</v>
      </c>
    </row>
    <row r="190" spans="1:2" s="2" customFormat="1" ht="15" x14ac:dyDescent="0.25">
      <c r="A190" s="45" t="s">
        <v>161</v>
      </c>
      <c r="B190" s="31">
        <v>2631862</v>
      </c>
    </row>
    <row r="191" spans="1:2" ht="15" x14ac:dyDescent="0.25">
      <c r="A191" s="45" t="s">
        <v>508</v>
      </c>
      <c r="B191" s="31">
        <v>16649231</v>
      </c>
    </row>
    <row r="192" spans="1:2" ht="15" x14ac:dyDescent="0.25">
      <c r="A192" s="45" t="s">
        <v>162</v>
      </c>
      <c r="B192" s="31">
        <v>45924141</v>
      </c>
    </row>
    <row r="193" spans="1:2" ht="15" x14ac:dyDescent="0.25">
      <c r="A193" s="45" t="s">
        <v>163</v>
      </c>
      <c r="B193" s="31">
        <v>47220841</v>
      </c>
    </row>
    <row r="194" spans="1:2" ht="15" x14ac:dyDescent="0.25">
      <c r="A194" s="45" t="s">
        <v>164</v>
      </c>
      <c r="B194" s="31">
        <v>6713377</v>
      </c>
    </row>
    <row r="195" spans="1:2" ht="15" x14ac:dyDescent="0.25">
      <c r="A195" s="45" t="s">
        <v>165</v>
      </c>
      <c r="B195" s="31">
        <v>4572434</v>
      </c>
    </row>
    <row r="196" spans="1:2" ht="15" x14ac:dyDescent="0.25">
      <c r="A196" s="45" t="s">
        <v>166</v>
      </c>
      <c r="B196" s="31">
        <v>2449740</v>
      </c>
    </row>
    <row r="197" spans="1:2" ht="15" x14ac:dyDescent="0.25">
      <c r="A197" s="45" t="s">
        <v>167</v>
      </c>
      <c r="B197" s="31">
        <v>3136400</v>
      </c>
    </row>
    <row r="198" spans="1:2" ht="15" x14ac:dyDescent="0.25">
      <c r="A198" s="45" t="s">
        <v>168</v>
      </c>
      <c r="B198" s="31">
        <v>4231170</v>
      </c>
    </row>
    <row r="199" spans="1:2" ht="15" x14ac:dyDescent="0.25">
      <c r="A199" s="45" t="s">
        <v>169</v>
      </c>
      <c r="B199" s="31">
        <v>11269168</v>
      </c>
    </row>
    <row r="200" spans="1:2" ht="15" x14ac:dyDescent="0.25">
      <c r="A200" s="45" t="s">
        <v>170</v>
      </c>
      <c r="B200" s="31">
        <v>2442013</v>
      </c>
    </row>
    <row r="201" spans="1:2" ht="15" x14ac:dyDescent="0.25">
      <c r="A201" s="45" t="s">
        <v>509</v>
      </c>
      <c r="B201" s="31">
        <v>6137678</v>
      </c>
    </row>
    <row r="202" spans="1:2" ht="15" x14ac:dyDescent="0.25">
      <c r="A202" s="45" t="s">
        <v>171</v>
      </c>
      <c r="B202" s="31">
        <v>7488419</v>
      </c>
    </row>
    <row r="203" spans="1:2" ht="15" x14ac:dyDescent="0.25">
      <c r="A203" s="45" t="s">
        <v>510</v>
      </c>
      <c r="B203" s="31">
        <v>8866144</v>
      </c>
    </row>
    <row r="204" spans="1:2" ht="15" x14ac:dyDescent="0.25">
      <c r="A204" s="25" t="s">
        <v>172</v>
      </c>
      <c r="B204" s="26">
        <f>SUM(B66:B203)</f>
        <v>2607536549</v>
      </c>
    </row>
    <row r="205" spans="1:2" ht="18.75" x14ac:dyDescent="0.25">
      <c r="A205" s="15"/>
      <c r="B205" s="16"/>
    </row>
    <row r="206" spans="1:2" x14ac:dyDescent="0.25">
      <c r="A206" s="27"/>
      <c r="B206" s="28"/>
    </row>
    <row r="207" spans="1:2" ht="28.5" customHeight="1" x14ac:dyDescent="0.25">
      <c r="A207" s="60" t="s">
        <v>173</v>
      </c>
      <c r="B207" s="62"/>
    </row>
    <row r="208" spans="1:2" x14ac:dyDescent="0.25">
      <c r="A208" s="29"/>
      <c r="B208" s="28"/>
    </row>
    <row r="209" spans="1:2" ht="15" x14ac:dyDescent="0.25">
      <c r="A209" s="17" t="s">
        <v>174</v>
      </c>
      <c r="B209" s="18">
        <f>SUM(B210:B217)</f>
        <v>2280843</v>
      </c>
    </row>
    <row r="210" spans="1:2" ht="15" x14ac:dyDescent="0.25">
      <c r="A210" s="30" t="s">
        <v>175</v>
      </c>
      <c r="B210" s="31">
        <v>320314</v>
      </c>
    </row>
    <row r="211" spans="1:2" ht="15" x14ac:dyDescent="0.25">
      <c r="A211" s="30" t="s">
        <v>176</v>
      </c>
      <c r="B211" s="31">
        <v>380341</v>
      </c>
    </row>
    <row r="212" spans="1:2" ht="15" x14ac:dyDescent="0.25">
      <c r="A212" s="30" t="s">
        <v>177</v>
      </c>
      <c r="B212" s="31">
        <v>60770</v>
      </c>
    </row>
    <row r="213" spans="1:2" ht="15" x14ac:dyDescent="0.25">
      <c r="A213" s="30" t="s">
        <v>178</v>
      </c>
      <c r="B213" s="31">
        <v>219624</v>
      </c>
    </row>
    <row r="214" spans="1:2" ht="15" x14ac:dyDescent="0.25">
      <c r="A214" s="30" t="s">
        <v>179</v>
      </c>
      <c r="B214" s="31">
        <v>394272</v>
      </c>
    </row>
    <row r="215" spans="1:2" ht="15" x14ac:dyDescent="0.25">
      <c r="A215" s="30" t="s">
        <v>180</v>
      </c>
      <c r="B215" s="31">
        <v>178433</v>
      </c>
    </row>
    <row r="216" spans="1:2" ht="15" x14ac:dyDescent="0.25">
      <c r="A216" s="30" t="s">
        <v>181</v>
      </c>
      <c r="B216" s="31">
        <v>208805</v>
      </c>
    </row>
    <row r="217" spans="1:2" ht="15" x14ac:dyDescent="0.25">
      <c r="A217" s="30" t="s">
        <v>182</v>
      </c>
      <c r="B217" s="31">
        <v>518284</v>
      </c>
    </row>
    <row r="218" spans="1:2" ht="15" x14ac:dyDescent="0.25">
      <c r="A218" s="30"/>
      <c r="B218" s="31"/>
    </row>
    <row r="219" spans="1:2" ht="15" x14ac:dyDescent="0.25">
      <c r="A219" s="17" t="s">
        <v>183</v>
      </c>
      <c r="B219" s="18">
        <f>SUM(B220)</f>
        <v>3761596</v>
      </c>
    </row>
    <row r="220" spans="1:2" ht="15" x14ac:dyDescent="0.25">
      <c r="A220" s="30" t="s">
        <v>184</v>
      </c>
      <c r="B220" s="31">
        <v>3761596</v>
      </c>
    </row>
    <row r="221" spans="1:2" ht="15" x14ac:dyDescent="0.25">
      <c r="A221" s="30"/>
      <c r="B221" s="31"/>
    </row>
    <row r="222" spans="1:2" ht="15" x14ac:dyDescent="0.25">
      <c r="A222" s="17" t="s">
        <v>185</v>
      </c>
      <c r="B222" s="18">
        <f>SUM(B223:B226)</f>
        <v>4228222</v>
      </c>
    </row>
    <row r="223" spans="1:2" ht="15" x14ac:dyDescent="0.25">
      <c r="A223" s="30" t="s">
        <v>186</v>
      </c>
      <c r="B223" s="31">
        <v>477745</v>
      </c>
    </row>
    <row r="224" spans="1:2" ht="15" x14ac:dyDescent="0.25">
      <c r="A224" s="30" t="s">
        <v>187</v>
      </c>
      <c r="B224" s="31">
        <v>3007593</v>
      </c>
    </row>
    <row r="225" spans="1:2" ht="15" x14ac:dyDescent="0.25">
      <c r="A225" s="30" t="s">
        <v>188</v>
      </c>
      <c r="B225" s="31">
        <v>240236</v>
      </c>
    </row>
    <row r="226" spans="1:2" ht="15" x14ac:dyDescent="0.25">
      <c r="A226" s="30" t="s">
        <v>514</v>
      </c>
      <c r="B226" s="31">
        <v>502648</v>
      </c>
    </row>
    <row r="227" spans="1:2" ht="15" x14ac:dyDescent="0.25">
      <c r="A227" s="30"/>
      <c r="B227" s="31"/>
    </row>
    <row r="228" spans="1:2" ht="15" x14ac:dyDescent="0.25">
      <c r="A228" s="17" t="s">
        <v>31</v>
      </c>
      <c r="B228" s="18">
        <f>SUM(B229:B233)</f>
        <v>1453975</v>
      </c>
    </row>
    <row r="229" spans="1:2" ht="15" x14ac:dyDescent="0.25">
      <c r="A229" s="30" t="s">
        <v>515</v>
      </c>
      <c r="B229" s="31">
        <v>530888</v>
      </c>
    </row>
    <row r="230" spans="1:2" ht="15" x14ac:dyDescent="0.25">
      <c r="A230" s="30" t="s">
        <v>189</v>
      </c>
      <c r="B230" s="31">
        <v>275195</v>
      </c>
    </row>
    <row r="231" spans="1:2" ht="15" x14ac:dyDescent="0.25">
      <c r="A231" s="30" t="s">
        <v>190</v>
      </c>
      <c r="B231" s="31">
        <v>259916</v>
      </c>
    </row>
    <row r="232" spans="1:2" ht="15" x14ac:dyDescent="0.25">
      <c r="A232" s="30" t="s">
        <v>191</v>
      </c>
      <c r="B232" s="31">
        <v>240659</v>
      </c>
    </row>
    <row r="233" spans="1:2" ht="15" x14ac:dyDescent="0.25">
      <c r="A233" s="30" t="s">
        <v>516</v>
      </c>
      <c r="B233" s="31">
        <v>147317</v>
      </c>
    </row>
    <row r="234" spans="1:2" ht="15" x14ac:dyDescent="0.25">
      <c r="A234" s="30"/>
      <c r="B234" s="31"/>
    </row>
    <row r="235" spans="1:2" ht="15" x14ac:dyDescent="0.25">
      <c r="A235" s="17" t="s">
        <v>192</v>
      </c>
      <c r="B235" s="18">
        <f>SUM(B236:B271)</f>
        <v>97267518</v>
      </c>
    </row>
    <row r="236" spans="1:2" ht="15" x14ac:dyDescent="0.25">
      <c r="A236" s="30" t="s">
        <v>193</v>
      </c>
      <c r="B236" s="31">
        <v>174160</v>
      </c>
    </row>
    <row r="237" spans="1:2" ht="15" x14ac:dyDescent="0.25">
      <c r="A237" s="30" t="s">
        <v>194</v>
      </c>
      <c r="B237" s="31">
        <v>517253</v>
      </c>
    </row>
    <row r="238" spans="1:2" ht="15" x14ac:dyDescent="0.25">
      <c r="A238" s="30" t="s">
        <v>195</v>
      </c>
      <c r="B238" s="31">
        <v>3024867</v>
      </c>
    </row>
    <row r="239" spans="1:2" ht="15" x14ac:dyDescent="0.25">
      <c r="A239" s="30" t="s">
        <v>196</v>
      </c>
      <c r="B239" s="31">
        <v>830150</v>
      </c>
    </row>
    <row r="240" spans="1:2" ht="15" x14ac:dyDescent="0.25">
      <c r="A240" s="30" t="s">
        <v>197</v>
      </c>
      <c r="B240" s="31">
        <v>397741</v>
      </c>
    </row>
    <row r="241" spans="1:2" ht="15" x14ac:dyDescent="0.25">
      <c r="A241" s="30" t="s">
        <v>198</v>
      </c>
      <c r="B241" s="31">
        <v>1501904</v>
      </c>
    </row>
    <row r="242" spans="1:2" ht="15" x14ac:dyDescent="0.25">
      <c r="A242" s="30" t="s">
        <v>199</v>
      </c>
      <c r="B242" s="31">
        <v>818790</v>
      </c>
    </row>
    <row r="243" spans="1:2" ht="15" x14ac:dyDescent="0.25">
      <c r="A243" s="30" t="s">
        <v>200</v>
      </c>
      <c r="B243" s="31">
        <v>2527694</v>
      </c>
    </row>
    <row r="244" spans="1:2" ht="15" x14ac:dyDescent="0.25">
      <c r="A244" s="30" t="s">
        <v>201</v>
      </c>
      <c r="B244" s="31">
        <v>731772</v>
      </c>
    </row>
    <row r="245" spans="1:2" ht="15" x14ac:dyDescent="0.25">
      <c r="A245" s="30" t="s">
        <v>202</v>
      </c>
      <c r="B245" s="31">
        <v>1180168</v>
      </c>
    </row>
    <row r="246" spans="1:2" ht="15" x14ac:dyDescent="0.25">
      <c r="A246" s="30" t="s">
        <v>203</v>
      </c>
      <c r="B246" s="31">
        <v>253166</v>
      </c>
    </row>
    <row r="247" spans="1:2" ht="15" x14ac:dyDescent="0.25">
      <c r="A247" s="30" t="s">
        <v>204</v>
      </c>
      <c r="B247" s="31">
        <v>543691</v>
      </c>
    </row>
    <row r="248" spans="1:2" ht="15" x14ac:dyDescent="0.25">
      <c r="A248" s="30" t="s">
        <v>205</v>
      </c>
      <c r="B248" s="31">
        <v>976470</v>
      </c>
    </row>
    <row r="249" spans="1:2" ht="15" x14ac:dyDescent="0.25">
      <c r="A249" s="30" t="s">
        <v>206</v>
      </c>
      <c r="B249" s="31">
        <v>582214</v>
      </c>
    </row>
    <row r="250" spans="1:2" ht="15" x14ac:dyDescent="0.25">
      <c r="A250" s="30" t="s">
        <v>207</v>
      </c>
      <c r="B250" s="31">
        <v>625427</v>
      </c>
    </row>
    <row r="251" spans="1:2" ht="15" x14ac:dyDescent="0.25">
      <c r="A251" s="30" t="s">
        <v>208</v>
      </c>
      <c r="B251" s="31">
        <v>537970</v>
      </c>
    </row>
    <row r="252" spans="1:2" ht="15" x14ac:dyDescent="0.25">
      <c r="A252" s="30" t="s">
        <v>209</v>
      </c>
      <c r="B252" s="31">
        <v>1838045</v>
      </c>
    </row>
    <row r="253" spans="1:2" ht="15" x14ac:dyDescent="0.25">
      <c r="A253" s="30" t="s">
        <v>210</v>
      </c>
      <c r="B253" s="31">
        <v>4013971</v>
      </c>
    </row>
    <row r="254" spans="1:2" ht="15" x14ac:dyDescent="0.25">
      <c r="A254" s="30" t="s">
        <v>211</v>
      </c>
      <c r="B254" s="31">
        <v>2006017</v>
      </c>
    </row>
    <row r="255" spans="1:2" ht="15" x14ac:dyDescent="0.25">
      <c r="A255" s="30" t="s">
        <v>212</v>
      </c>
      <c r="B255" s="31">
        <v>739290</v>
      </c>
    </row>
    <row r="256" spans="1:2" ht="15" x14ac:dyDescent="0.25">
      <c r="A256" s="30" t="s">
        <v>213</v>
      </c>
      <c r="B256" s="31">
        <v>2045770</v>
      </c>
    </row>
    <row r="257" spans="1:2" ht="15" x14ac:dyDescent="0.25">
      <c r="A257" s="30" t="s">
        <v>214</v>
      </c>
      <c r="B257" s="31">
        <v>2898382</v>
      </c>
    </row>
    <row r="258" spans="1:2" ht="15" x14ac:dyDescent="0.25">
      <c r="A258" s="30" t="s">
        <v>215</v>
      </c>
      <c r="B258" s="31">
        <v>1136827</v>
      </c>
    </row>
    <row r="259" spans="1:2" ht="15" x14ac:dyDescent="0.25">
      <c r="A259" s="30" t="s">
        <v>216</v>
      </c>
      <c r="B259" s="31">
        <v>15863011</v>
      </c>
    </row>
    <row r="260" spans="1:2" ht="15" x14ac:dyDescent="0.25">
      <c r="A260" s="30" t="s">
        <v>217</v>
      </c>
      <c r="B260" s="31">
        <v>19429325</v>
      </c>
    </row>
    <row r="261" spans="1:2" ht="15" x14ac:dyDescent="0.25">
      <c r="A261" s="30" t="s">
        <v>218</v>
      </c>
      <c r="B261" s="31">
        <v>1266629</v>
      </c>
    </row>
    <row r="262" spans="1:2" ht="15" x14ac:dyDescent="0.25">
      <c r="A262" s="30" t="s">
        <v>219</v>
      </c>
      <c r="B262" s="31">
        <v>11671504</v>
      </c>
    </row>
    <row r="263" spans="1:2" ht="15" x14ac:dyDescent="0.25">
      <c r="A263" s="30" t="s">
        <v>220</v>
      </c>
      <c r="B263" s="31">
        <v>2225515</v>
      </c>
    </row>
    <row r="264" spans="1:2" ht="15" x14ac:dyDescent="0.25">
      <c r="A264" s="30" t="s">
        <v>221</v>
      </c>
      <c r="B264" s="31">
        <v>294852</v>
      </c>
    </row>
    <row r="265" spans="1:2" ht="15" x14ac:dyDescent="0.25">
      <c r="A265" s="30" t="s">
        <v>222</v>
      </c>
      <c r="B265" s="31">
        <v>709445</v>
      </c>
    </row>
    <row r="266" spans="1:2" ht="15" x14ac:dyDescent="0.25">
      <c r="A266" s="30" t="s">
        <v>223</v>
      </c>
      <c r="B266" s="31">
        <v>787979</v>
      </c>
    </row>
    <row r="267" spans="1:2" ht="15" x14ac:dyDescent="0.25">
      <c r="A267" s="30" t="s">
        <v>224</v>
      </c>
      <c r="B267" s="31">
        <v>6908492</v>
      </c>
    </row>
    <row r="268" spans="1:2" ht="15" x14ac:dyDescent="0.25">
      <c r="A268" s="30" t="s">
        <v>225</v>
      </c>
      <c r="B268" s="31">
        <v>6590755</v>
      </c>
    </row>
    <row r="269" spans="1:2" ht="15" x14ac:dyDescent="0.25">
      <c r="A269" s="30" t="s">
        <v>226</v>
      </c>
      <c r="B269" s="31">
        <v>41080</v>
      </c>
    </row>
    <row r="270" spans="1:2" ht="15" x14ac:dyDescent="0.25">
      <c r="A270" s="30" t="s">
        <v>227</v>
      </c>
      <c r="B270" s="31">
        <v>1573407</v>
      </c>
    </row>
    <row r="271" spans="1:2" ht="15" x14ac:dyDescent="0.25">
      <c r="A271" s="30" t="s">
        <v>514</v>
      </c>
      <c r="B271" s="31">
        <v>3785</v>
      </c>
    </row>
    <row r="272" spans="1:2" ht="15" x14ac:dyDescent="0.25">
      <c r="A272" s="30"/>
      <c r="B272" s="31"/>
    </row>
    <row r="273" spans="1:2" ht="15" x14ac:dyDescent="0.25">
      <c r="A273" s="17" t="s">
        <v>228</v>
      </c>
      <c r="B273" s="18">
        <f>SUM(B274:B279)</f>
        <v>36805459</v>
      </c>
    </row>
    <row r="274" spans="1:2" ht="15" x14ac:dyDescent="0.25">
      <c r="A274" s="30" t="s">
        <v>229</v>
      </c>
      <c r="B274" s="31">
        <v>32292525</v>
      </c>
    </row>
    <row r="275" spans="1:2" ht="15" x14ac:dyDescent="0.25">
      <c r="A275" s="30" t="s">
        <v>230</v>
      </c>
      <c r="B275" s="31">
        <v>875516</v>
      </c>
    </row>
    <row r="276" spans="1:2" ht="15" x14ac:dyDescent="0.25">
      <c r="A276" s="30" t="s">
        <v>231</v>
      </c>
      <c r="B276" s="31">
        <v>1083514</v>
      </c>
    </row>
    <row r="277" spans="1:2" ht="15" x14ac:dyDescent="0.25">
      <c r="A277" s="30" t="s">
        <v>232</v>
      </c>
      <c r="B277" s="31">
        <v>592721</v>
      </c>
    </row>
    <row r="278" spans="1:2" ht="15" x14ac:dyDescent="0.25">
      <c r="A278" s="30" t="s">
        <v>233</v>
      </c>
      <c r="B278" s="31">
        <v>1355722</v>
      </c>
    </row>
    <row r="279" spans="1:2" ht="15" x14ac:dyDescent="0.25">
      <c r="A279" s="30" t="s">
        <v>234</v>
      </c>
      <c r="B279" s="31">
        <v>605461</v>
      </c>
    </row>
    <row r="280" spans="1:2" ht="15" x14ac:dyDescent="0.25">
      <c r="A280" s="30"/>
      <c r="B280" s="31"/>
    </row>
    <row r="281" spans="1:2" ht="15" x14ac:dyDescent="0.25">
      <c r="A281" s="32" t="s">
        <v>36</v>
      </c>
      <c r="B281" s="33">
        <f>SUM(B282:B283)</f>
        <v>152917843</v>
      </c>
    </row>
    <row r="282" spans="1:2" ht="15" x14ac:dyDescent="0.25">
      <c r="A282" s="30" t="s">
        <v>517</v>
      </c>
      <c r="B282" s="31">
        <v>73331279</v>
      </c>
    </row>
    <row r="283" spans="1:2" ht="15" x14ac:dyDescent="0.25">
      <c r="A283" s="30" t="s">
        <v>235</v>
      </c>
      <c r="B283" s="31">
        <v>79586564</v>
      </c>
    </row>
    <row r="284" spans="1:2" ht="15" x14ac:dyDescent="0.25">
      <c r="A284" s="30"/>
      <c r="B284" s="31"/>
    </row>
    <row r="285" spans="1:2" ht="15" x14ac:dyDescent="0.25">
      <c r="A285" s="32" t="s">
        <v>40</v>
      </c>
      <c r="B285" s="33">
        <f>SUM(B286:B287)</f>
        <v>10936415</v>
      </c>
    </row>
    <row r="286" spans="1:2" ht="15" x14ac:dyDescent="0.25">
      <c r="A286" s="30" t="s">
        <v>236</v>
      </c>
      <c r="B286" s="31">
        <v>10567579</v>
      </c>
    </row>
    <row r="287" spans="1:2" ht="15" x14ac:dyDescent="0.25">
      <c r="A287" s="30" t="s">
        <v>518</v>
      </c>
      <c r="B287" s="31">
        <v>368836</v>
      </c>
    </row>
    <row r="288" spans="1:2" ht="15" x14ac:dyDescent="0.25">
      <c r="A288" s="30"/>
      <c r="B288" s="31"/>
    </row>
    <row r="289" spans="1:2" ht="15" x14ac:dyDescent="0.25">
      <c r="A289" s="17" t="s">
        <v>237</v>
      </c>
      <c r="B289" s="18">
        <f>SUM(B290:B303)</f>
        <v>23107635</v>
      </c>
    </row>
    <row r="290" spans="1:2" ht="15" x14ac:dyDescent="0.25">
      <c r="A290" s="30" t="s">
        <v>238</v>
      </c>
      <c r="B290" s="31">
        <v>576681</v>
      </c>
    </row>
    <row r="291" spans="1:2" ht="15" x14ac:dyDescent="0.25">
      <c r="A291" s="30" t="s">
        <v>239</v>
      </c>
      <c r="B291" s="31">
        <v>745418</v>
      </c>
    </row>
    <row r="292" spans="1:2" ht="15" x14ac:dyDescent="0.25">
      <c r="A292" s="30" t="s">
        <v>240</v>
      </c>
      <c r="B292" s="31">
        <v>14481737</v>
      </c>
    </row>
    <row r="293" spans="1:2" ht="15" x14ac:dyDescent="0.25">
      <c r="A293" s="30" t="s">
        <v>241</v>
      </c>
      <c r="B293" s="31">
        <v>250554</v>
      </c>
    </row>
    <row r="294" spans="1:2" ht="15" x14ac:dyDescent="0.25">
      <c r="A294" s="30" t="s">
        <v>242</v>
      </c>
      <c r="B294" s="31">
        <v>44048</v>
      </c>
    </row>
    <row r="295" spans="1:2" ht="15" x14ac:dyDescent="0.25">
      <c r="A295" s="30" t="s">
        <v>243</v>
      </c>
      <c r="B295" s="31">
        <v>1554676</v>
      </c>
    </row>
    <row r="296" spans="1:2" ht="15" x14ac:dyDescent="0.25">
      <c r="A296" s="30" t="s">
        <v>244</v>
      </c>
      <c r="B296" s="31">
        <v>973145</v>
      </c>
    </row>
    <row r="297" spans="1:2" ht="15" x14ac:dyDescent="0.25">
      <c r="A297" s="30" t="s">
        <v>245</v>
      </c>
      <c r="B297" s="31">
        <v>627007</v>
      </c>
    </row>
    <row r="298" spans="1:2" ht="15" x14ac:dyDescent="0.25">
      <c r="A298" s="30" t="s">
        <v>246</v>
      </c>
      <c r="B298" s="31">
        <v>966299</v>
      </c>
    </row>
    <row r="299" spans="1:2" ht="15" x14ac:dyDescent="0.25">
      <c r="A299" s="30" t="s">
        <v>247</v>
      </c>
      <c r="B299" s="31">
        <v>973816</v>
      </c>
    </row>
    <row r="300" spans="1:2" ht="15" x14ac:dyDescent="0.25">
      <c r="A300" s="30" t="s">
        <v>248</v>
      </c>
      <c r="B300" s="31">
        <v>445181</v>
      </c>
    </row>
    <row r="301" spans="1:2" ht="15" x14ac:dyDescent="0.25">
      <c r="A301" s="30" t="s">
        <v>249</v>
      </c>
      <c r="B301" s="31">
        <v>1063938</v>
      </c>
    </row>
    <row r="302" spans="1:2" ht="15" x14ac:dyDescent="0.25">
      <c r="A302" s="30" t="s">
        <v>250</v>
      </c>
      <c r="B302" s="31">
        <v>128390</v>
      </c>
    </row>
    <row r="303" spans="1:2" ht="15" x14ac:dyDescent="0.25">
      <c r="A303" s="30" t="s">
        <v>251</v>
      </c>
      <c r="B303" s="31">
        <v>276745</v>
      </c>
    </row>
    <row r="304" spans="1:2" ht="15" x14ac:dyDescent="0.25">
      <c r="A304" s="30"/>
      <c r="B304" s="31"/>
    </row>
    <row r="305" spans="1:2" ht="15" x14ac:dyDescent="0.25">
      <c r="A305" s="17" t="s">
        <v>252</v>
      </c>
      <c r="B305" s="18">
        <f>SUM(B306:B313)</f>
        <v>12169515</v>
      </c>
    </row>
    <row r="306" spans="1:2" ht="15" x14ac:dyDescent="0.25">
      <c r="A306" s="30" t="s">
        <v>253</v>
      </c>
      <c r="B306" s="31">
        <v>1492588</v>
      </c>
    </row>
    <row r="307" spans="1:2" ht="15" x14ac:dyDescent="0.25">
      <c r="A307" s="30" t="s">
        <v>254</v>
      </c>
      <c r="B307" s="31">
        <v>7170185</v>
      </c>
    </row>
    <row r="308" spans="1:2" ht="15" x14ac:dyDescent="0.25">
      <c r="A308" s="30" t="s">
        <v>255</v>
      </c>
      <c r="B308" s="31">
        <v>533</v>
      </c>
    </row>
    <row r="309" spans="1:2" ht="15" x14ac:dyDescent="0.25">
      <c r="A309" s="30" t="s">
        <v>256</v>
      </c>
      <c r="B309" s="31">
        <v>313875</v>
      </c>
    </row>
    <row r="310" spans="1:2" ht="15" x14ac:dyDescent="0.25">
      <c r="A310" s="30" t="s">
        <v>257</v>
      </c>
      <c r="B310" s="31">
        <v>175816</v>
      </c>
    </row>
    <row r="311" spans="1:2" ht="15" x14ac:dyDescent="0.25">
      <c r="A311" s="30" t="s">
        <v>258</v>
      </c>
      <c r="B311" s="31">
        <v>2075064</v>
      </c>
    </row>
    <row r="312" spans="1:2" ht="15" x14ac:dyDescent="0.25">
      <c r="A312" s="30" t="s">
        <v>259</v>
      </c>
      <c r="B312" s="31">
        <v>923867</v>
      </c>
    </row>
    <row r="313" spans="1:2" ht="15" x14ac:dyDescent="0.25">
      <c r="A313" s="30" t="s">
        <v>260</v>
      </c>
      <c r="B313" s="31">
        <v>17587</v>
      </c>
    </row>
    <row r="314" spans="1:2" ht="15" x14ac:dyDescent="0.25">
      <c r="A314" s="30"/>
      <c r="B314" s="31"/>
    </row>
    <row r="315" spans="1:2" ht="15" x14ac:dyDescent="0.25">
      <c r="A315" s="17" t="s">
        <v>261</v>
      </c>
      <c r="B315" s="18">
        <f>SUM(B316:B317)</f>
        <v>9089635</v>
      </c>
    </row>
    <row r="316" spans="1:2" ht="15" x14ac:dyDescent="0.25">
      <c r="A316" s="30" t="s">
        <v>262</v>
      </c>
      <c r="B316" s="31">
        <v>8136433</v>
      </c>
    </row>
    <row r="317" spans="1:2" ht="15" x14ac:dyDescent="0.25">
      <c r="A317" s="30" t="s">
        <v>263</v>
      </c>
      <c r="B317" s="31">
        <v>953202</v>
      </c>
    </row>
    <row r="318" spans="1:2" ht="15" x14ac:dyDescent="0.25">
      <c r="A318" s="30"/>
      <c r="B318" s="31"/>
    </row>
    <row r="319" spans="1:2" ht="15" x14ac:dyDescent="0.25">
      <c r="A319" s="17" t="s">
        <v>264</v>
      </c>
      <c r="B319" s="18">
        <f>SUM(B320:B324)</f>
        <v>2598557</v>
      </c>
    </row>
    <row r="320" spans="1:2" ht="15" x14ac:dyDescent="0.25">
      <c r="A320" s="30" t="s">
        <v>265</v>
      </c>
      <c r="B320" s="31">
        <v>336127</v>
      </c>
    </row>
    <row r="321" spans="1:2" ht="15" x14ac:dyDescent="0.25">
      <c r="A321" s="30" t="s">
        <v>266</v>
      </c>
      <c r="B321" s="31">
        <v>371719</v>
      </c>
    </row>
    <row r="322" spans="1:2" ht="15" x14ac:dyDescent="0.25">
      <c r="A322" s="30" t="s">
        <v>519</v>
      </c>
      <c r="B322" s="31">
        <v>275626</v>
      </c>
    </row>
    <row r="323" spans="1:2" ht="15" x14ac:dyDescent="0.25">
      <c r="A323" s="30" t="s">
        <v>267</v>
      </c>
      <c r="B323" s="31">
        <v>1224680</v>
      </c>
    </row>
    <row r="324" spans="1:2" ht="15" x14ac:dyDescent="0.25">
      <c r="A324" s="30" t="s">
        <v>268</v>
      </c>
      <c r="B324" s="31">
        <v>390405</v>
      </c>
    </row>
    <row r="325" spans="1:2" ht="15" x14ac:dyDescent="0.25">
      <c r="A325" s="30"/>
      <c r="B325" s="31"/>
    </row>
    <row r="326" spans="1:2" ht="15" x14ac:dyDescent="0.25">
      <c r="A326" s="17" t="s">
        <v>15</v>
      </c>
      <c r="B326" s="18">
        <f>SUM(B327:B339)</f>
        <v>44755704</v>
      </c>
    </row>
    <row r="327" spans="1:2" ht="15" x14ac:dyDescent="0.25">
      <c r="A327" s="30" t="s">
        <v>520</v>
      </c>
      <c r="B327" s="31">
        <v>632653</v>
      </c>
    </row>
    <row r="328" spans="1:2" ht="15" x14ac:dyDescent="0.25">
      <c r="A328" s="30" t="s">
        <v>521</v>
      </c>
      <c r="B328" s="31">
        <v>258842</v>
      </c>
    </row>
    <row r="329" spans="1:2" ht="15" x14ac:dyDescent="0.25">
      <c r="A329" s="30" t="s">
        <v>269</v>
      </c>
      <c r="B329" s="31">
        <v>6876361</v>
      </c>
    </row>
    <row r="330" spans="1:2" ht="15" x14ac:dyDescent="0.25">
      <c r="A330" s="30" t="s">
        <v>522</v>
      </c>
      <c r="B330" s="31">
        <v>2776</v>
      </c>
    </row>
    <row r="331" spans="1:2" ht="15" x14ac:dyDescent="0.25">
      <c r="A331" s="30" t="s">
        <v>270</v>
      </c>
      <c r="B331" s="31">
        <v>761064</v>
      </c>
    </row>
    <row r="332" spans="1:2" ht="15" x14ac:dyDescent="0.25">
      <c r="A332" s="30" t="s">
        <v>271</v>
      </c>
      <c r="B332" s="31">
        <v>20227511</v>
      </c>
    </row>
    <row r="333" spans="1:2" ht="15" x14ac:dyDescent="0.25">
      <c r="A333" s="30" t="s">
        <v>523</v>
      </c>
      <c r="B333" s="31">
        <v>523501</v>
      </c>
    </row>
    <row r="334" spans="1:2" ht="15" x14ac:dyDescent="0.25">
      <c r="A334" s="30" t="s">
        <v>272</v>
      </c>
      <c r="B334" s="31">
        <v>3374140</v>
      </c>
    </row>
    <row r="335" spans="1:2" ht="15" x14ac:dyDescent="0.25">
      <c r="A335" s="30" t="s">
        <v>273</v>
      </c>
      <c r="B335" s="31">
        <v>705774</v>
      </c>
    </row>
    <row r="336" spans="1:2" ht="15" x14ac:dyDescent="0.25">
      <c r="A336" s="30" t="s">
        <v>524</v>
      </c>
      <c r="B336" s="31">
        <v>63728</v>
      </c>
    </row>
    <row r="337" spans="1:2" ht="15" x14ac:dyDescent="0.25">
      <c r="A337" s="30" t="s">
        <v>274</v>
      </c>
      <c r="B337" s="31">
        <v>3342753</v>
      </c>
    </row>
    <row r="338" spans="1:2" ht="15" x14ac:dyDescent="0.25">
      <c r="A338" s="30" t="s">
        <v>525</v>
      </c>
      <c r="B338" s="31">
        <v>96</v>
      </c>
    </row>
    <row r="339" spans="1:2" ht="15" x14ac:dyDescent="0.25">
      <c r="A339" s="30" t="s">
        <v>275</v>
      </c>
      <c r="B339" s="31">
        <v>7986505</v>
      </c>
    </row>
    <row r="340" spans="1:2" ht="15" x14ac:dyDescent="0.25">
      <c r="A340" s="30"/>
      <c r="B340" s="31"/>
    </row>
    <row r="341" spans="1:2" ht="15" x14ac:dyDescent="0.25">
      <c r="A341" s="17" t="s">
        <v>16</v>
      </c>
      <c r="B341" s="18">
        <f>SUM(B342:B350)</f>
        <v>13010279</v>
      </c>
    </row>
    <row r="342" spans="1:2" ht="15" x14ac:dyDescent="0.25">
      <c r="A342" s="30" t="s">
        <v>276</v>
      </c>
      <c r="B342" s="31">
        <v>636135</v>
      </c>
    </row>
    <row r="343" spans="1:2" ht="15" x14ac:dyDescent="0.25">
      <c r="A343" s="30" t="s">
        <v>277</v>
      </c>
      <c r="B343" s="31">
        <v>2200237</v>
      </c>
    </row>
    <row r="344" spans="1:2" ht="15" x14ac:dyDescent="0.25">
      <c r="A344" s="30" t="s">
        <v>278</v>
      </c>
      <c r="B344" s="31">
        <v>439345</v>
      </c>
    </row>
    <row r="345" spans="1:2" ht="15" x14ac:dyDescent="0.25">
      <c r="A345" s="30" t="s">
        <v>526</v>
      </c>
      <c r="B345" s="31">
        <v>790844</v>
      </c>
    </row>
    <row r="346" spans="1:2" ht="15" x14ac:dyDescent="0.25">
      <c r="A346" s="30" t="s">
        <v>279</v>
      </c>
      <c r="B346" s="31">
        <v>287983</v>
      </c>
    </row>
    <row r="347" spans="1:2" ht="15" x14ac:dyDescent="0.25">
      <c r="A347" s="30" t="s">
        <v>280</v>
      </c>
      <c r="B347" s="31">
        <v>3662658</v>
      </c>
    </row>
    <row r="348" spans="1:2" ht="15" x14ac:dyDescent="0.25">
      <c r="A348" s="30" t="s">
        <v>527</v>
      </c>
      <c r="B348" s="31">
        <v>509666</v>
      </c>
    </row>
    <row r="349" spans="1:2" ht="15" x14ac:dyDescent="0.25">
      <c r="A349" s="30" t="s">
        <v>281</v>
      </c>
      <c r="B349" s="31">
        <v>3798970</v>
      </c>
    </row>
    <row r="350" spans="1:2" ht="15" x14ac:dyDescent="0.25">
      <c r="A350" s="30" t="s">
        <v>282</v>
      </c>
      <c r="B350" s="31">
        <v>684441</v>
      </c>
    </row>
    <row r="351" spans="1:2" ht="15" x14ac:dyDescent="0.25">
      <c r="A351" s="30"/>
      <c r="B351" s="31"/>
    </row>
    <row r="352" spans="1:2" ht="15" x14ac:dyDescent="0.25">
      <c r="A352" s="17" t="s">
        <v>283</v>
      </c>
      <c r="B352" s="18">
        <f>SUM(B353:B358)</f>
        <v>22540118</v>
      </c>
    </row>
    <row r="353" spans="1:2" ht="15" x14ac:dyDescent="0.25">
      <c r="A353" s="30" t="s">
        <v>284</v>
      </c>
      <c r="B353" s="31">
        <v>6163516</v>
      </c>
    </row>
    <row r="354" spans="1:2" ht="15" x14ac:dyDescent="0.25">
      <c r="A354" s="30" t="s">
        <v>285</v>
      </c>
      <c r="B354" s="31">
        <v>3932900</v>
      </c>
    </row>
    <row r="355" spans="1:2" ht="15" x14ac:dyDescent="0.25">
      <c r="A355" s="30" t="s">
        <v>524</v>
      </c>
      <c r="B355" s="31">
        <v>1352830</v>
      </c>
    </row>
    <row r="356" spans="1:2" ht="15" x14ac:dyDescent="0.25">
      <c r="A356" s="30" t="s">
        <v>286</v>
      </c>
      <c r="B356" s="31">
        <v>7496845</v>
      </c>
    </row>
    <row r="357" spans="1:2" ht="15" x14ac:dyDescent="0.25">
      <c r="A357" s="30" t="s">
        <v>528</v>
      </c>
      <c r="B357" s="31">
        <v>1647668</v>
      </c>
    </row>
    <row r="358" spans="1:2" ht="15" x14ac:dyDescent="0.25">
      <c r="A358" s="30" t="s">
        <v>287</v>
      </c>
      <c r="B358" s="31">
        <v>1946359</v>
      </c>
    </row>
    <row r="359" spans="1:2" ht="15" x14ac:dyDescent="0.25">
      <c r="A359" s="30"/>
      <c r="B359" s="31"/>
    </row>
    <row r="360" spans="1:2" ht="15" x14ac:dyDescent="0.25">
      <c r="A360" s="17" t="s">
        <v>27</v>
      </c>
      <c r="B360" s="18">
        <f>SUM(B361:B364)</f>
        <v>8778359</v>
      </c>
    </row>
    <row r="361" spans="1:2" ht="15" x14ac:dyDescent="0.25">
      <c r="A361" s="30" t="s">
        <v>288</v>
      </c>
      <c r="B361" s="31">
        <v>4512286</v>
      </c>
    </row>
    <row r="362" spans="1:2" ht="15" x14ac:dyDescent="0.25">
      <c r="A362" s="30" t="s">
        <v>289</v>
      </c>
      <c r="B362" s="31">
        <v>372388</v>
      </c>
    </row>
    <row r="363" spans="1:2" ht="15" x14ac:dyDescent="0.25">
      <c r="A363" s="30" t="s">
        <v>529</v>
      </c>
      <c r="B363" s="31">
        <v>77639</v>
      </c>
    </row>
    <row r="364" spans="1:2" ht="15" x14ac:dyDescent="0.25">
      <c r="A364" s="30" t="s">
        <v>290</v>
      </c>
      <c r="B364" s="31">
        <v>3816046</v>
      </c>
    </row>
    <row r="365" spans="1:2" ht="15" x14ac:dyDescent="0.25">
      <c r="A365" s="30"/>
      <c r="B365" s="31"/>
    </row>
    <row r="366" spans="1:2" ht="15" x14ac:dyDescent="0.25">
      <c r="A366" s="17" t="s">
        <v>17</v>
      </c>
      <c r="B366" s="18">
        <f>SUM(B367:B370)</f>
        <v>1545230</v>
      </c>
    </row>
    <row r="367" spans="1:2" ht="15" x14ac:dyDescent="0.25">
      <c r="A367" s="30" t="s">
        <v>291</v>
      </c>
      <c r="B367" s="31">
        <v>411820</v>
      </c>
    </row>
    <row r="368" spans="1:2" ht="15" x14ac:dyDescent="0.25">
      <c r="A368" s="30" t="s">
        <v>530</v>
      </c>
      <c r="B368" s="31">
        <v>238775</v>
      </c>
    </row>
    <row r="369" spans="1:2" ht="15" x14ac:dyDescent="0.25">
      <c r="A369" s="30" t="s">
        <v>292</v>
      </c>
      <c r="B369" s="31">
        <v>727906</v>
      </c>
    </row>
    <row r="370" spans="1:2" ht="15" x14ac:dyDescent="0.25">
      <c r="A370" s="30" t="s">
        <v>293</v>
      </c>
      <c r="B370" s="31">
        <v>166729</v>
      </c>
    </row>
    <row r="371" spans="1:2" ht="15" x14ac:dyDescent="0.25">
      <c r="A371" s="30"/>
      <c r="B371" s="31"/>
    </row>
    <row r="372" spans="1:2" ht="15" x14ac:dyDescent="0.25">
      <c r="A372" s="17" t="s">
        <v>294</v>
      </c>
      <c r="B372" s="18">
        <f>SUM(B373:B380)</f>
        <v>4312468</v>
      </c>
    </row>
    <row r="373" spans="1:2" ht="15" x14ac:dyDescent="0.25">
      <c r="A373" s="30" t="s">
        <v>295</v>
      </c>
      <c r="B373" s="31">
        <v>642042</v>
      </c>
    </row>
    <row r="374" spans="1:2" ht="15" x14ac:dyDescent="0.25">
      <c r="A374" s="30" t="s">
        <v>296</v>
      </c>
      <c r="B374" s="31">
        <v>49938</v>
      </c>
    </row>
    <row r="375" spans="1:2" ht="15" x14ac:dyDescent="0.25">
      <c r="A375" s="30" t="s">
        <v>297</v>
      </c>
      <c r="B375" s="31">
        <v>488544</v>
      </c>
    </row>
    <row r="376" spans="1:2" ht="15" x14ac:dyDescent="0.25">
      <c r="A376" s="30" t="s">
        <v>298</v>
      </c>
      <c r="B376" s="31">
        <v>772398</v>
      </c>
    </row>
    <row r="377" spans="1:2" ht="15" x14ac:dyDescent="0.25">
      <c r="A377" s="30" t="s">
        <v>299</v>
      </c>
      <c r="B377" s="31">
        <v>153122</v>
      </c>
    </row>
    <row r="378" spans="1:2" ht="15" x14ac:dyDescent="0.25">
      <c r="A378" s="30" t="s">
        <v>300</v>
      </c>
      <c r="B378" s="31">
        <v>1912708</v>
      </c>
    </row>
    <row r="379" spans="1:2" ht="15" x14ac:dyDescent="0.25">
      <c r="A379" s="30" t="s">
        <v>301</v>
      </c>
      <c r="B379" s="31">
        <v>293716</v>
      </c>
    </row>
    <row r="380" spans="1:2" ht="15" x14ac:dyDescent="0.25">
      <c r="A380" s="30"/>
      <c r="B380" s="31"/>
    </row>
    <row r="381" spans="1:2" ht="15" x14ac:dyDescent="0.25">
      <c r="A381" s="17" t="s">
        <v>302</v>
      </c>
      <c r="B381" s="18">
        <f>SUM(B382:B386)</f>
        <v>652476</v>
      </c>
    </row>
    <row r="382" spans="1:2" ht="15" x14ac:dyDescent="0.25">
      <c r="A382" s="30" t="s">
        <v>303</v>
      </c>
      <c r="B382" s="31">
        <v>56632</v>
      </c>
    </row>
    <row r="383" spans="1:2" ht="15" x14ac:dyDescent="0.25">
      <c r="A383" s="30" t="s">
        <v>531</v>
      </c>
      <c r="B383" s="31">
        <v>166848</v>
      </c>
    </row>
    <row r="384" spans="1:2" ht="15" x14ac:dyDescent="0.25">
      <c r="A384" s="30" t="s">
        <v>304</v>
      </c>
      <c r="B384" s="31">
        <v>33814</v>
      </c>
    </row>
    <row r="385" spans="1:2" ht="15" x14ac:dyDescent="0.25">
      <c r="A385" s="30" t="s">
        <v>532</v>
      </c>
      <c r="B385" s="31">
        <v>395182</v>
      </c>
    </row>
    <row r="386" spans="1:2" ht="15" x14ac:dyDescent="0.25">
      <c r="A386" s="30"/>
      <c r="B386" s="31"/>
    </row>
    <row r="387" spans="1:2" ht="15" x14ac:dyDescent="0.25">
      <c r="A387" s="17" t="s">
        <v>41</v>
      </c>
      <c r="B387" s="18">
        <f>SUM(B388:B394)</f>
        <v>5690981</v>
      </c>
    </row>
    <row r="388" spans="1:2" ht="15" x14ac:dyDescent="0.25">
      <c r="A388" s="30" t="s">
        <v>533</v>
      </c>
      <c r="B388" s="31">
        <v>421850</v>
      </c>
    </row>
    <row r="389" spans="1:2" ht="15" x14ac:dyDescent="0.25">
      <c r="A389" s="30" t="s">
        <v>305</v>
      </c>
      <c r="B389" s="31">
        <v>1442154</v>
      </c>
    </row>
    <row r="390" spans="1:2" ht="15" x14ac:dyDescent="0.25">
      <c r="A390" s="30" t="s">
        <v>534</v>
      </c>
      <c r="B390" s="31">
        <v>630367</v>
      </c>
    </row>
    <row r="391" spans="1:2" ht="15" x14ac:dyDescent="0.25">
      <c r="A391" s="30" t="s">
        <v>306</v>
      </c>
      <c r="B391" s="31">
        <v>410517</v>
      </c>
    </row>
    <row r="392" spans="1:2" ht="15" x14ac:dyDescent="0.25">
      <c r="A392" s="30" t="s">
        <v>518</v>
      </c>
      <c r="B392" s="31">
        <v>1102442</v>
      </c>
    </row>
    <row r="393" spans="1:2" ht="15" x14ac:dyDescent="0.25">
      <c r="A393" s="30" t="s">
        <v>307</v>
      </c>
      <c r="B393" s="31">
        <v>1275012</v>
      </c>
    </row>
    <row r="394" spans="1:2" ht="15" x14ac:dyDescent="0.25">
      <c r="A394" s="30" t="s">
        <v>308</v>
      </c>
      <c r="B394" s="31">
        <v>408639</v>
      </c>
    </row>
    <row r="395" spans="1:2" ht="15" x14ac:dyDescent="0.25">
      <c r="A395" s="30"/>
      <c r="B395" s="31"/>
    </row>
    <row r="396" spans="1:2" ht="15" x14ac:dyDescent="0.25">
      <c r="A396" s="17" t="s">
        <v>11</v>
      </c>
      <c r="B396" s="18">
        <f>SUM(B397:B399)</f>
        <v>9777483</v>
      </c>
    </row>
    <row r="397" spans="1:2" ht="15" x14ac:dyDescent="0.25">
      <c r="A397" s="30" t="s">
        <v>309</v>
      </c>
      <c r="B397" s="31">
        <v>9151161</v>
      </c>
    </row>
    <row r="398" spans="1:2" ht="15" x14ac:dyDescent="0.25">
      <c r="A398" s="30" t="s">
        <v>310</v>
      </c>
      <c r="B398" s="31">
        <v>257082</v>
      </c>
    </row>
    <row r="399" spans="1:2" ht="15" x14ac:dyDescent="0.25">
      <c r="A399" s="30" t="s">
        <v>311</v>
      </c>
      <c r="B399" s="31">
        <v>369240</v>
      </c>
    </row>
    <row r="400" spans="1:2" ht="15" x14ac:dyDescent="0.25">
      <c r="A400" s="30"/>
      <c r="B400" s="31"/>
    </row>
    <row r="401" spans="1:2" ht="15" x14ac:dyDescent="0.25">
      <c r="A401" s="17" t="s">
        <v>312</v>
      </c>
      <c r="B401" s="18">
        <f>SUM(B402:B414)</f>
        <v>24214181</v>
      </c>
    </row>
    <row r="402" spans="1:2" ht="15" x14ac:dyDescent="0.25">
      <c r="A402" s="30" t="s">
        <v>313</v>
      </c>
      <c r="B402" s="31">
        <v>1994391</v>
      </c>
    </row>
    <row r="403" spans="1:2" ht="15" x14ac:dyDescent="0.25">
      <c r="A403" s="30" t="s">
        <v>314</v>
      </c>
      <c r="B403" s="31">
        <v>3110994</v>
      </c>
    </row>
    <row r="404" spans="1:2" ht="15" x14ac:dyDescent="0.25">
      <c r="A404" s="30" t="s">
        <v>315</v>
      </c>
      <c r="B404" s="31">
        <v>656766</v>
      </c>
    </row>
    <row r="405" spans="1:2" ht="15" x14ac:dyDescent="0.25">
      <c r="A405" s="30" t="s">
        <v>526</v>
      </c>
      <c r="B405" s="31">
        <v>4988</v>
      </c>
    </row>
    <row r="406" spans="1:2" ht="15" x14ac:dyDescent="0.25">
      <c r="A406" s="30" t="s">
        <v>316</v>
      </c>
      <c r="B406" s="31">
        <v>1927110</v>
      </c>
    </row>
    <row r="407" spans="1:2" ht="15" x14ac:dyDescent="0.25">
      <c r="A407" s="30" t="s">
        <v>317</v>
      </c>
      <c r="B407" s="31">
        <v>1645263</v>
      </c>
    </row>
    <row r="408" spans="1:2" ht="15" x14ac:dyDescent="0.25">
      <c r="A408" s="30" t="s">
        <v>527</v>
      </c>
      <c r="B408" s="31">
        <v>4635</v>
      </c>
    </row>
    <row r="409" spans="1:2" ht="15" x14ac:dyDescent="0.25">
      <c r="A409" s="30" t="s">
        <v>318</v>
      </c>
      <c r="B409" s="31">
        <v>94759</v>
      </c>
    </row>
    <row r="410" spans="1:2" ht="15" x14ac:dyDescent="0.25">
      <c r="A410" s="30" t="s">
        <v>319</v>
      </c>
      <c r="B410" s="31">
        <v>1551681</v>
      </c>
    </row>
    <row r="411" spans="1:2" ht="15" x14ac:dyDescent="0.25">
      <c r="A411" s="30" t="s">
        <v>320</v>
      </c>
      <c r="B411" s="31">
        <v>3286457</v>
      </c>
    </row>
    <row r="412" spans="1:2" ht="15" x14ac:dyDescent="0.25">
      <c r="A412" s="30" t="s">
        <v>321</v>
      </c>
      <c r="B412" s="31">
        <v>5308472</v>
      </c>
    </row>
    <row r="413" spans="1:2" ht="15" x14ac:dyDescent="0.25">
      <c r="A413" s="30" t="s">
        <v>322</v>
      </c>
      <c r="B413" s="31">
        <v>3924788</v>
      </c>
    </row>
    <row r="414" spans="1:2" ht="15" x14ac:dyDescent="0.25">
      <c r="A414" s="30" t="s">
        <v>323</v>
      </c>
      <c r="B414" s="31">
        <v>703877</v>
      </c>
    </row>
    <row r="415" spans="1:2" ht="15" x14ac:dyDescent="0.25">
      <c r="A415" s="30"/>
      <c r="B415" s="31"/>
    </row>
    <row r="416" spans="1:2" ht="15" x14ac:dyDescent="0.25">
      <c r="A416" s="17" t="s">
        <v>324</v>
      </c>
      <c r="B416" s="18">
        <f>SUM(B417:B423)</f>
        <v>23073058</v>
      </c>
    </row>
    <row r="417" spans="1:2" ht="15" x14ac:dyDescent="0.25">
      <c r="A417" s="30" t="s">
        <v>535</v>
      </c>
      <c r="B417" s="31">
        <v>7825069</v>
      </c>
    </row>
    <row r="418" spans="1:2" ht="15" x14ac:dyDescent="0.25">
      <c r="A418" s="30" t="s">
        <v>536</v>
      </c>
      <c r="B418" s="31">
        <v>992279</v>
      </c>
    </row>
    <row r="419" spans="1:2" ht="15" x14ac:dyDescent="0.25">
      <c r="A419" s="30" t="s">
        <v>537</v>
      </c>
      <c r="B419" s="31">
        <v>110594</v>
      </c>
    </row>
    <row r="420" spans="1:2" ht="15" x14ac:dyDescent="0.25">
      <c r="A420" s="30" t="s">
        <v>538</v>
      </c>
      <c r="B420" s="31">
        <v>130137</v>
      </c>
    </row>
    <row r="421" spans="1:2" ht="15" x14ac:dyDescent="0.25">
      <c r="A421" s="30" t="s">
        <v>325</v>
      </c>
      <c r="B421" s="31">
        <v>1044449</v>
      </c>
    </row>
    <row r="422" spans="1:2" ht="15" x14ac:dyDescent="0.25">
      <c r="A422" s="30" t="s">
        <v>326</v>
      </c>
      <c r="B422" s="31">
        <v>5495479</v>
      </c>
    </row>
    <row r="423" spans="1:2" ht="15" x14ac:dyDescent="0.25">
      <c r="A423" s="30" t="s">
        <v>327</v>
      </c>
      <c r="B423" s="31">
        <v>7475051</v>
      </c>
    </row>
    <row r="424" spans="1:2" ht="15" x14ac:dyDescent="0.25">
      <c r="A424" s="30"/>
      <c r="B424" s="31"/>
    </row>
    <row r="425" spans="1:2" ht="15" x14ac:dyDescent="0.25">
      <c r="A425" s="17" t="s">
        <v>32</v>
      </c>
      <c r="B425" s="18">
        <f>SUM(B426:B427)</f>
        <v>405005</v>
      </c>
    </row>
    <row r="426" spans="1:2" ht="15" x14ac:dyDescent="0.25">
      <c r="A426" s="30" t="s">
        <v>328</v>
      </c>
      <c r="B426" s="31">
        <v>387258</v>
      </c>
    </row>
    <row r="427" spans="1:2" ht="15" x14ac:dyDescent="0.25">
      <c r="A427" s="30" t="s">
        <v>329</v>
      </c>
      <c r="B427" s="31">
        <v>17747</v>
      </c>
    </row>
    <row r="428" spans="1:2" ht="15" x14ac:dyDescent="0.25">
      <c r="A428" s="30"/>
      <c r="B428" s="31"/>
    </row>
    <row r="429" spans="1:2" ht="15" x14ac:dyDescent="0.25">
      <c r="A429" s="17" t="s">
        <v>28</v>
      </c>
      <c r="B429" s="18">
        <f>SUM(B430:B435)</f>
        <v>6791924</v>
      </c>
    </row>
    <row r="430" spans="1:2" ht="15" x14ac:dyDescent="0.25">
      <c r="A430" s="30" t="s">
        <v>520</v>
      </c>
      <c r="B430" s="31">
        <v>596</v>
      </c>
    </row>
    <row r="431" spans="1:2" ht="15" x14ac:dyDescent="0.25">
      <c r="A431" s="30" t="s">
        <v>522</v>
      </c>
      <c r="B431" s="31">
        <v>472419</v>
      </c>
    </row>
    <row r="432" spans="1:2" ht="15" x14ac:dyDescent="0.25">
      <c r="A432" s="30" t="s">
        <v>330</v>
      </c>
      <c r="B432" s="31">
        <v>2783337</v>
      </c>
    </row>
    <row r="433" spans="1:2" ht="15" x14ac:dyDescent="0.25">
      <c r="A433" s="30" t="s">
        <v>331</v>
      </c>
      <c r="B433" s="31">
        <v>670712</v>
      </c>
    </row>
    <row r="434" spans="1:2" ht="15" x14ac:dyDescent="0.25">
      <c r="A434" s="30" t="s">
        <v>332</v>
      </c>
      <c r="B434" s="31">
        <v>281000</v>
      </c>
    </row>
    <row r="435" spans="1:2" ht="15" x14ac:dyDescent="0.25">
      <c r="A435" s="30" t="s">
        <v>529</v>
      </c>
      <c r="B435" s="31">
        <v>2583860</v>
      </c>
    </row>
    <row r="436" spans="1:2" ht="15" x14ac:dyDescent="0.25">
      <c r="A436" s="30"/>
      <c r="B436" s="31"/>
    </row>
    <row r="437" spans="1:2" ht="15" x14ac:dyDescent="0.25">
      <c r="A437" s="17" t="s">
        <v>333</v>
      </c>
      <c r="B437" s="18">
        <f>SUM(B438:B440)</f>
        <v>5822688</v>
      </c>
    </row>
    <row r="438" spans="1:2" ht="15" x14ac:dyDescent="0.25">
      <c r="A438" s="30" t="s">
        <v>334</v>
      </c>
      <c r="B438" s="31">
        <v>1346725</v>
      </c>
    </row>
    <row r="439" spans="1:2" ht="15" x14ac:dyDescent="0.25">
      <c r="A439" s="30" t="s">
        <v>335</v>
      </c>
      <c r="B439" s="31">
        <v>1426925</v>
      </c>
    </row>
    <row r="440" spans="1:2" ht="15" x14ac:dyDescent="0.25">
      <c r="A440" s="30" t="s">
        <v>336</v>
      </c>
      <c r="B440" s="31">
        <v>3049038</v>
      </c>
    </row>
    <row r="441" spans="1:2" ht="15" x14ac:dyDescent="0.25">
      <c r="A441" s="30"/>
      <c r="B441" s="31"/>
    </row>
    <row r="442" spans="1:2" ht="15" x14ac:dyDescent="0.25">
      <c r="A442" s="17" t="s">
        <v>337</v>
      </c>
      <c r="B442" s="18">
        <f>SUM(B443:B444)</f>
        <v>473029</v>
      </c>
    </row>
    <row r="443" spans="1:2" ht="15" x14ac:dyDescent="0.25">
      <c r="A443" s="30" t="s">
        <v>338</v>
      </c>
      <c r="B443" s="31">
        <v>149273</v>
      </c>
    </row>
    <row r="444" spans="1:2" ht="15" x14ac:dyDescent="0.25">
      <c r="A444" s="30" t="s">
        <v>528</v>
      </c>
      <c r="B444" s="31">
        <v>323756</v>
      </c>
    </row>
    <row r="445" spans="1:2" ht="15" x14ac:dyDescent="0.25">
      <c r="A445" s="30"/>
      <c r="B445" s="31"/>
    </row>
    <row r="446" spans="1:2" ht="15" x14ac:dyDescent="0.25">
      <c r="A446" s="17" t="s">
        <v>339</v>
      </c>
      <c r="B446" s="18">
        <f>SUM(B447)</f>
        <v>421296</v>
      </c>
    </row>
    <row r="447" spans="1:2" ht="15" x14ac:dyDescent="0.25">
      <c r="A447" s="30" t="s">
        <v>340</v>
      </c>
      <c r="B447" s="31">
        <v>421296</v>
      </c>
    </row>
    <row r="448" spans="1:2" ht="15" x14ac:dyDescent="0.25">
      <c r="A448" s="30"/>
      <c r="B448" s="31"/>
    </row>
    <row r="449" spans="1:2" ht="15" x14ac:dyDescent="0.25">
      <c r="A449" s="17" t="s">
        <v>12</v>
      </c>
      <c r="B449" s="18">
        <f>SUM(B450:B452)</f>
        <v>4545088</v>
      </c>
    </row>
    <row r="450" spans="1:2" ht="15" x14ac:dyDescent="0.25">
      <c r="A450" s="30" t="s">
        <v>531</v>
      </c>
      <c r="B450" s="31">
        <v>1711381</v>
      </c>
    </row>
    <row r="451" spans="1:2" ht="15" x14ac:dyDescent="0.25">
      <c r="A451" s="30" t="s">
        <v>341</v>
      </c>
      <c r="B451" s="31">
        <v>1021617</v>
      </c>
    </row>
    <row r="452" spans="1:2" ht="15" x14ac:dyDescent="0.25">
      <c r="A452" s="30" t="s">
        <v>532</v>
      </c>
      <c r="B452" s="31">
        <v>1812090</v>
      </c>
    </row>
    <row r="453" spans="1:2" ht="15" x14ac:dyDescent="0.25">
      <c r="A453" s="30"/>
      <c r="B453" s="31"/>
    </row>
    <row r="454" spans="1:2" ht="15" x14ac:dyDescent="0.25">
      <c r="A454" s="17" t="s">
        <v>37</v>
      </c>
      <c r="B454" s="18">
        <f>SUM(B455:B458)</f>
        <v>1228516</v>
      </c>
    </row>
    <row r="455" spans="1:2" ht="15" x14ac:dyDescent="0.25">
      <c r="A455" s="30" t="s">
        <v>539</v>
      </c>
      <c r="B455" s="31">
        <v>3584</v>
      </c>
    </row>
    <row r="456" spans="1:2" ht="15" x14ac:dyDescent="0.25">
      <c r="A456" s="30" t="s">
        <v>342</v>
      </c>
      <c r="B456" s="31">
        <v>84400</v>
      </c>
    </row>
    <row r="457" spans="1:2" ht="15" x14ac:dyDescent="0.25">
      <c r="A457" s="30" t="s">
        <v>343</v>
      </c>
      <c r="B457" s="31">
        <v>559231</v>
      </c>
    </row>
    <row r="458" spans="1:2" ht="15" x14ac:dyDescent="0.25">
      <c r="A458" s="30" t="s">
        <v>344</v>
      </c>
      <c r="B458" s="31">
        <v>581301</v>
      </c>
    </row>
    <row r="459" spans="1:2" ht="15" x14ac:dyDescent="0.25">
      <c r="A459" s="30"/>
      <c r="B459" s="31"/>
    </row>
    <row r="460" spans="1:2" ht="15" x14ac:dyDescent="0.25">
      <c r="A460" s="17" t="s">
        <v>345</v>
      </c>
      <c r="B460" s="18">
        <f>SUM(B461:B464)</f>
        <v>6248057</v>
      </c>
    </row>
    <row r="461" spans="1:2" ht="15" x14ac:dyDescent="0.25">
      <c r="A461" s="30" t="s">
        <v>346</v>
      </c>
      <c r="B461" s="31">
        <v>342676</v>
      </c>
    </row>
    <row r="462" spans="1:2" ht="15" x14ac:dyDescent="0.25">
      <c r="A462" s="30" t="s">
        <v>347</v>
      </c>
      <c r="B462" s="31">
        <v>166443</v>
      </c>
    </row>
    <row r="463" spans="1:2" ht="15" x14ac:dyDescent="0.25">
      <c r="A463" s="30" t="s">
        <v>348</v>
      </c>
      <c r="B463" s="31">
        <v>350400</v>
      </c>
    </row>
    <row r="464" spans="1:2" ht="15" x14ac:dyDescent="0.25">
      <c r="A464" s="30" t="s">
        <v>349</v>
      </c>
      <c r="B464" s="31">
        <v>5388538</v>
      </c>
    </row>
    <row r="465" spans="1:2" ht="15" x14ac:dyDescent="0.25">
      <c r="A465" s="30"/>
      <c r="B465" s="31"/>
    </row>
    <row r="466" spans="1:2" ht="15" x14ac:dyDescent="0.25">
      <c r="A466" s="17" t="s">
        <v>38</v>
      </c>
      <c r="B466" s="18">
        <f>SUM(B467:B476)</f>
        <v>21733455</v>
      </c>
    </row>
    <row r="467" spans="1:2" ht="15" x14ac:dyDescent="0.25">
      <c r="A467" s="30" t="s">
        <v>540</v>
      </c>
      <c r="B467" s="31">
        <v>2353574</v>
      </c>
    </row>
    <row r="468" spans="1:2" ht="15" x14ac:dyDescent="0.25">
      <c r="A468" s="30" t="s">
        <v>517</v>
      </c>
      <c r="B468" s="31">
        <v>3096930</v>
      </c>
    </row>
    <row r="469" spans="1:2" ht="15" x14ac:dyDescent="0.25">
      <c r="A469" s="30" t="s">
        <v>350</v>
      </c>
      <c r="B469" s="31">
        <v>2112816</v>
      </c>
    </row>
    <row r="470" spans="1:2" ht="15" x14ac:dyDescent="0.25">
      <c r="A470" s="30" t="s">
        <v>351</v>
      </c>
      <c r="B470" s="31">
        <v>407614</v>
      </c>
    </row>
    <row r="471" spans="1:2" ht="15" x14ac:dyDescent="0.25">
      <c r="A471" s="30" t="s">
        <v>352</v>
      </c>
      <c r="B471" s="31">
        <v>7136606</v>
      </c>
    </row>
    <row r="472" spans="1:2" ht="15" x14ac:dyDescent="0.25">
      <c r="A472" s="30" t="s">
        <v>353</v>
      </c>
      <c r="B472" s="31">
        <v>1310895</v>
      </c>
    </row>
    <row r="473" spans="1:2" ht="15" x14ac:dyDescent="0.25">
      <c r="A473" s="30" t="s">
        <v>354</v>
      </c>
      <c r="B473" s="31">
        <v>125700</v>
      </c>
    </row>
    <row r="474" spans="1:2" ht="15" x14ac:dyDescent="0.25">
      <c r="A474" s="30" t="s">
        <v>355</v>
      </c>
      <c r="B474" s="31">
        <v>512072</v>
      </c>
    </row>
    <row r="475" spans="1:2" ht="15" x14ac:dyDescent="0.25">
      <c r="A475" s="30" t="s">
        <v>356</v>
      </c>
      <c r="B475" s="31">
        <v>4426275</v>
      </c>
    </row>
    <row r="476" spans="1:2" ht="15" x14ac:dyDescent="0.25">
      <c r="A476" s="30" t="s">
        <v>357</v>
      </c>
      <c r="B476" s="31">
        <v>250973</v>
      </c>
    </row>
    <row r="477" spans="1:2" ht="15" x14ac:dyDescent="0.25">
      <c r="A477" s="30"/>
      <c r="B477" s="31"/>
    </row>
    <row r="478" spans="1:2" ht="15" x14ac:dyDescent="0.25">
      <c r="A478" s="17" t="s">
        <v>13</v>
      </c>
      <c r="B478" s="18">
        <f>SUM(B479:B486)</f>
        <v>4969411</v>
      </c>
    </row>
    <row r="479" spans="1:2" s="3" customFormat="1" ht="15" x14ac:dyDescent="0.25">
      <c r="A479" s="34" t="s">
        <v>358</v>
      </c>
      <c r="B479" s="35">
        <v>744572</v>
      </c>
    </row>
    <row r="480" spans="1:2" ht="15" x14ac:dyDescent="0.25">
      <c r="A480" s="30" t="s">
        <v>541</v>
      </c>
      <c r="B480" s="31">
        <v>956194</v>
      </c>
    </row>
    <row r="481" spans="1:2" ht="15" x14ac:dyDescent="0.25">
      <c r="A481" s="30" t="s">
        <v>359</v>
      </c>
      <c r="B481" s="31">
        <v>370679</v>
      </c>
    </row>
    <row r="482" spans="1:2" ht="15" x14ac:dyDescent="0.25">
      <c r="A482" s="30" t="s">
        <v>360</v>
      </c>
      <c r="B482" s="31">
        <v>662800</v>
      </c>
    </row>
    <row r="483" spans="1:2" ht="15" x14ac:dyDescent="0.25">
      <c r="A483" s="30" t="s">
        <v>361</v>
      </c>
      <c r="B483" s="31">
        <v>1057076</v>
      </c>
    </row>
    <row r="484" spans="1:2" ht="15" x14ac:dyDescent="0.25">
      <c r="A484" s="30" t="s">
        <v>362</v>
      </c>
      <c r="B484" s="31">
        <v>452150</v>
      </c>
    </row>
    <row r="485" spans="1:2" ht="15" x14ac:dyDescent="0.25">
      <c r="A485" s="30" t="s">
        <v>363</v>
      </c>
      <c r="B485" s="31">
        <v>134047</v>
      </c>
    </row>
    <row r="486" spans="1:2" ht="15" x14ac:dyDescent="0.25">
      <c r="A486" s="30" t="s">
        <v>364</v>
      </c>
      <c r="B486" s="31">
        <v>591893</v>
      </c>
    </row>
    <row r="487" spans="1:2" ht="15" x14ac:dyDescent="0.25">
      <c r="A487" s="30"/>
      <c r="B487" s="31"/>
    </row>
    <row r="488" spans="1:2" ht="15" x14ac:dyDescent="0.25">
      <c r="A488" s="17" t="s">
        <v>365</v>
      </c>
      <c r="B488" s="18">
        <f>SUM(B489:B492)</f>
        <v>5167017</v>
      </c>
    </row>
    <row r="489" spans="1:2" ht="15" x14ac:dyDescent="0.25">
      <c r="A489" s="30" t="s">
        <v>366</v>
      </c>
      <c r="B489" s="31">
        <v>1332896</v>
      </c>
    </row>
    <row r="490" spans="1:2" ht="15" x14ac:dyDescent="0.25">
      <c r="A490" s="30" t="s">
        <v>536</v>
      </c>
      <c r="B490" s="31">
        <v>3130087</v>
      </c>
    </row>
    <row r="491" spans="1:2" ht="15" x14ac:dyDescent="0.25">
      <c r="A491" s="30" t="s">
        <v>537</v>
      </c>
      <c r="B491" s="31">
        <v>704034</v>
      </c>
    </row>
    <row r="492" spans="1:2" ht="15" x14ac:dyDescent="0.25">
      <c r="A492" s="30"/>
      <c r="B492" s="31"/>
    </row>
    <row r="493" spans="1:2" ht="15" x14ac:dyDescent="0.25">
      <c r="A493" s="17" t="s">
        <v>18</v>
      </c>
      <c r="B493" s="18">
        <f>SUM(B494:B502)</f>
        <v>3515519</v>
      </c>
    </row>
    <row r="494" spans="1:2" ht="15" x14ac:dyDescent="0.25">
      <c r="A494" s="30" t="s">
        <v>367</v>
      </c>
      <c r="B494" s="31">
        <v>239783</v>
      </c>
    </row>
    <row r="495" spans="1:2" ht="15" x14ac:dyDescent="0.25">
      <c r="A495" s="30" t="s">
        <v>368</v>
      </c>
      <c r="B495" s="31">
        <v>488083</v>
      </c>
    </row>
    <row r="496" spans="1:2" ht="15" x14ac:dyDescent="0.25">
      <c r="A496" s="30" t="s">
        <v>369</v>
      </c>
      <c r="B496" s="31">
        <v>542417</v>
      </c>
    </row>
    <row r="497" spans="1:2" ht="15" x14ac:dyDescent="0.25">
      <c r="A497" s="30" t="s">
        <v>370</v>
      </c>
      <c r="B497" s="31">
        <v>249706</v>
      </c>
    </row>
    <row r="498" spans="1:2" ht="15" x14ac:dyDescent="0.25">
      <c r="A498" s="30" t="s">
        <v>371</v>
      </c>
      <c r="B498" s="31">
        <v>552388</v>
      </c>
    </row>
    <row r="499" spans="1:2" ht="15" x14ac:dyDescent="0.25">
      <c r="A499" s="30" t="s">
        <v>542</v>
      </c>
      <c r="B499" s="31">
        <v>221572</v>
      </c>
    </row>
    <row r="500" spans="1:2" ht="15" x14ac:dyDescent="0.25">
      <c r="A500" s="30" t="s">
        <v>372</v>
      </c>
      <c r="B500" s="31">
        <v>469853</v>
      </c>
    </row>
    <row r="501" spans="1:2" ht="15" x14ac:dyDescent="0.25">
      <c r="A501" s="30" t="s">
        <v>543</v>
      </c>
      <c r="B501" s="31">
        <v>2973</v>
      </c>
    </row>
    <row r="502" spans="1:2" ht="15" x14ac:dyDescent="0.25">
      <c r="A502" s="30" t="s">
        <v>544</v>
      </c>
      <c r="B502" s="31">
        <v>748744</v>
      </c>
    </row>
    <row r="503" spans="1:2" ht="15" x14ac:dyDescent="0.25">
      <c r="A503" s="30"/>
      <c r="B503" s="31"/>
    </row>
    <row r="504" spans="1:2" ht="15" x14ac:dyDescent="0.25">
      <c r="A504" s="17" t="s">
        <v>373</v>
      </c>
      <c r="B504" s="18">
        <f>SUM(B505:B507)</f>
        <v>1557911</v>
      </c>
    </row>
    <row r="505" spans="1:2" ht="15" x14ac:dyDescent="0.25">
      <c r="A505" s="30" t="s">
        <v>515</v>
      </c>
      <c r="B505" s="31">
        <v>9821</v>
      </c>
    </row>
    <row r="506" spans="1:2" ht="15" x14ac:dyDescent="0.25">
      <c r="A506" s="30" t="s">
        <v>374</v>
      </c>
      <c r="B506" s="31">
        <v>628541</v>
      </c>
    </row>
    <row r="507" spans="1:2" ht="15" x14ac:dyDescent="0.25">
      <c r="A507" s="30" t="s">
        <v>375</v>
      </c>
      <c r="B507" s="31">
        <v>919549</v>
      </c>
    </row>
    <row r="508" spans="1:2" ht="15" x14ac:dyDescent="0.25">
      <c r="A508" s="30"/>
      <c r="B508" s="31"/>
    </row>
    <row r="509" spans="1:2" ht="15" x14ac:dyDescent="0.25">
      <c r="A509" s="17" t="s">
        <v>45</v>
      </c>
      <c r="B509" s="18">
        <f>SUM(B510:B516)</f>
        <v>9650536</v>
      </c>
    </row>
    <row r="510" spans="1:2" ht="15" x14ac:dyDescent="0.25">
      <c r="A510" s="30" t="s">
        <v>376</v>
      </c>
      <c r="B510" s="31">
        <v>358128</v>
      </c>
    </row>
    <row r="511" spans="1:2" ht="15" x14ac:dyDescent="0.25">
      <c r="A511" s="30" t="s">
        <v>377</v>
      </c>
      <c r="B511" s="31">
        <v>931183</v>
      </c>
    </row>
    <row r="512" spans="1:2" ht="15" x14ac:dyDescent="0.25">
      <c r="A512" s="30" t="s">
        <v>378</v>
      </c>
      <c r="B512" s="31">
        <v>1108800</v>
      </c>
    </row>
    <row r="513" spans="1:2" ht="15" x14ac:dyDescent="0.25">
      <c r="A513" s="30" t="s">
        <v>379</v>
      </c>
      <c r="B513" s="31">
        <v>288117</v>
      </c>
    </row>
    <row r="514" spans="1:2" ht="15" x14ac:dyDescent="0.25">
      <c r="A514" s="30" t="s">
        <v>545</v>
      </c>
      <c r="B514" s="31">
        <v>81832</v>
      </c>
    </row>
    <row r="515" spans="1:2" ht="15" x14ac:dyDescent="0.25">
      <c r="A515" s="30" t="s">
        <v>380</v>
      </c>
      <c r="B515" s="31">
        <v>6385710</v>
      </c>
    </row>
    <row r="516" spans="1:2" ht="15" x14ac:dyDescent="0.25">
      <c r="A516" s="30" t="s">
        <v>546</v>
      </c>
      <c r="B516" s="31">
        <v>496766</v>
      </c>
    </row>
    <row r="517" spans="1:2" ht="15" x14ac:dyDescent="0.25">
      <c r="A517" s="30"/>
      <c r="B517" s="31"/>
    </row>
    <row r="518" spans="1:2" ht="15" x14ac:dyDescent="0.25">
      <c r="A518" s="17" t="s">
        <v>42</v>
      </c>
      <c r="B518" s="18">
        <f>SUM(B519:B535)</f>
        <v>38020028</v>
      </c>
    </row>
    <row r="519" spans="1:2" ht="15" x14ac:dyDescent="0.25">
      <c r="A519" s="30" t="s">
        <v>381</v>
      </c>
      <c r="B519" s="31">
        <v>2932395</v>
      </c>
    </row>
    <row r="520" spans="1:2" ht="15" x14ac:dyDescent="0.25">
      <c r="A520" s="30" t="s">
        <v>540</v>
      </c>
      <c r="B520" s="31">
        <v>36620</v>
      </c>
    </row>
    <row r="521" spans="1:2" ht="15" x14ac:dyDescent="0.25">
      <c r="A521" s="30" t="s">
        <v>382</v>
      </c>
      <c r="B521" s="31">
        <v>203295</v>
      </c>
    </row>
    <row r="522" spans="1:2" ht="15" x14ac:dyDescent="0.25">
      <c r="A522" s="30" t="s">
        <v>533</v>
      </c>
      <c r="B522" s="31">
        <v>264</v>
      </c>
    </row>
    <row r="523" spans="1:2" ht="15" x14ac:dyDescent="0.25">
      <c r="A523" s="30" t="s">
        <v>539</v>
      </c>
      <c r="B523" s="31">
        <v>778148</v>
      </c>
    </row>
    <row r="524" spans="1:2" ht="15" x14ac:dyDescent="0.25">
      <c r="A524" s="30" t="s">
        <v>383</v>
      </c>
      <c r="B524" s="31">
        <v>11633014</v>
      </c>
    </row>
    <row r="525" spans="1:2" ht="15" x14ac:dyDescent="0.25">
      <c r="A525" s="30" t="s">
        <v>534</v>
      </c>
      <c r="B525" s="31">
        <v>59073</v>
      </c>
    </row>
    <row r="526" spans="1:2" ht="15" x14ac:dyDescent="0.25">
      <c r="A526" s="30" t="s">
        <v>384</v>
      </c>
      <c r="B526" s="31">
        <v>424214</v>
      </c>
    </row>
    <row r="527" spans="1:2" ht="15" x14ac:dyDescent="0.25">
      <c r="A527" s="30" t="s">
        <v>385</v>
      </c>
      <c r="B527" s="31">
        <v>592768</v>
      </c>
    </row>
    <row r="528" spans="1:2" ht="15" x14ac:dyDescent="0.25">
      <c r="A528" s="30" t="s">
        <v>386</v>
      </c>
      <c r="B528" s="31">
        <v>4289836</v>
      </c>
    </row>
    <row r="529" spans="1:2" ht="15" x14ac:dyDescent="0.25">
      <c r="A529" s="30" t="s">
        <v>387</v>
      </c>
      <c r="B529" s="31">
        <v>1948012</v>
      </c>
    </row>
    <row r="530" spans="1:2" ht="15" x14ac:dyDescent="0.25">
      <c r="A530" s="30" t="s">
        <v>388</v>
      </c>
      <c r="B530" s="31">
        <v>857453</v>
      </c>
    </row>
    <row r="531" spans="1:2" ht="15" x14ac:dyDescent="0.25">
      <c r="A531" s="30" t="s">
        <v>389</v>
      </c>
      <c r="B531" s="31">
        <v>532040</v>
      </c>
    </row>
    <row r="532" spans="1:2" ht="15" x14ac:dyDescent="0.25">
      <c r="A532" s="30" t="s">
        <v>390</v>
      </c>
      <c r="B532" s="31">
        <v>9899413</v>
      </c>
    </row>
    <row r="533" spans="1:2" ht="15" x14ac:dyDescent="0.25">
      <c r="A533" s="30" t="s">
        <v>391</v>
      </c>
      <c r="B533" s="31">
        <v>1327751</v>
      </c>
    </row>
    <row r="534" spans="1:2" ht="15" x14ac:dyDescent="0.25">
      <c r="A534" s="30" t="s">
        <v>543</v>
      </c>
      <c r="B534" s="31">
        <v>22</v>
      </c>
    </row>
    <row r="535" spans="1:2" ht="15" x14ac:dyDescent="0.25">
      <c r="A535" s="30" t="s">
        <v>392</v>
      </c>
      <c r="B535" s="31">
        <v>2505710</v>
      </c>
    </row>
    <row r="536" spans="1:2" ht="15" x14ac:dyDescent="0.25">
      <c r="A536" s="30"/>
      <c r="B536" s="31"/>
    </row>
    <row r="537" spans="1:2" ht="15" x14ac:dyDescent="0.25">
      <c r="A537" s="17" t="s">
        <v>393</v>
      </c>
      <c r="B537" s="18">
        <f>SUM(B538:B546)</f>
        <v>22460897</v>
      </c>
    </row>
    <row r="538" spans="1:2" ht="15" x14ac:dyDescent="0.25">
      <c r="A538" s="30" t="s">
        <v>394</v>
      </c>
      <c r="B538" s="31">
        <v>464030</v>
      </c>
    </row>
    <row r="539" spans="1:2" ht="15" x14ac:dyDescent="0.25">
      <c r="A539" s="30" t="s">
        <v>395</v>
      </c>
      <c r="B539" s="35">
        <v>19710203</v>
      </c>
    </row>
    <row r="540" spans="1:2" ht="15" x14ac:dyDescent="0.25">
      <c r="A540" s="30" t="s">
        <v>396</v>
      </c>
      <c r="B540" s="31">
        <v>181594</v>
      </c>
    </row>
    <row r="541" spans="1:2" ht="15" x14ac:dyDescent="0.25">
      <c r="A541" s="30" t="s">
        <v>397</v>
      </c>
      <c r="B541" s="31">
        <v>93949</v>
      </c>
    </row>
    <row r="542" spans="1:2" ht="15" x14ac:dyDescent="0.25">
      <c r="A542" s="30" t="s">
        <v>398</v>
      </c>
      <c r="B542" s="31">
        <v>43615</v>
      </c>
    </row>
    <row r="543" spans="1:2" ht="15" x14ac:dyDescent="0.25">
      <c r="A543" s="30" t="s">
        <v>513</v>
      </c>
      <c r="B543" s="31">
        <v>962804</v>
      </c>
    </row>
    <row r="544" spans="1:2" ht="15" x14ac:dyDescent="0.25">
      <c r="A544" s="30" t="s">
        <v>399</v>
      </c>
      <c r="B544" s="31">
        <v>656887</v>
      </c>
    </row>
    <row r="545" spans="1:2" ht="15" x14ac:dyDescent="0.25">
      <c r="A545" s="30" t="s">
        <v>400</v>
      </c>
      <c r="B545" s="31">
        <v>113063</v>
      </c>
    </row>
    <row r="546" spans="1:2" ht="15" x14ac:dyDescent="0.25">
      <c r="A546" s="30" t="s">
        <v>401</v>
      </c>
      <c r="B546" s="31">
        <v>234752</v>
      </c>
    </row>
    <row r="547" spans="1:2" ht="15" x14ac:dyDescent="0.25">
      <c r="A547" s="30"/>
      <c r="B547" s="31"/>
    </row>
    <row r="548" spans="1:2" ht="15" x14ac:dyDescent="0.25">
      <c r="A548" s="17" t="s">
        <v>14</v>
      </c>
      <c r="B548" s="18">
        <f>SUM(B549:B556)</f>
        <v>2371106</v>
      </c>
    </row>
    <row r="549" spans="1:2" ht="15" x14ac:dyDescent="0.25">
      <c r="A549" s="30" t="s">
        <v>402</v>
      </c>
      <c r="B549" s="31">
        <v>188419</v>
      </c>
    </row>
    <row r="550" spans="1:2" ht="15" x14ac:dyDescent="0.25">
      <c r="A550" s="30" t="s">
        <v>403</v>
      </c>
      <c r="B550" s="31">
        <v>414577</v>
      </c>
    </row>
    <row r="551" spans="1:2" ht="15" x14ac:dyDescent="0.25">
      <c r="A551" s="30" t="s">
        <v>541</v>
      </c>
      <c r="B551" s="31">
        <v>915</v>
      </c>
    </row>
    <row r="552" spans="1:2" ht="15" x14ac:dyDescent="0.25">
      <c r="A552" s="30" t="s">
        <v>404</v>
      </c>
      <c r="B552" s="31">
        <v>160152</v>
      </c>
    </row>
    <row r="553" spans="1:2" ht="15" x14ac:dyDescent="0.25">
      <c r="A553" s="30" t="s">
        <v>405</v>
      </c>
      <c r="B553" s="31">
        <v>161035</v>
      </c>
    </row>
    <row r="554" spans="1:2" ht="15" x14ac:dyDescent="0.25">
      <c r="A554" s="30" t="s">
        <v>406</v>
      </c>
      <c r="B554" s="31">
        <v>78815</v>
      </c>
    </row>
    <row r="555" spans="1:2" ht="15" x14ac:dyDescent="0.25">
      <c r="A555" s="30" t="s">
        <v>407</v>
      </c>
      <c r="B555" s="31">
        <v>1092677</v>
      </c>
    </row>
    <row r="556" spans="1:2" ht="15" x14ac:dyDescent="0.25">
      <c r="A556" s="30" t="s">
        <v>408</v>
      </c>
      <c r="B556" s="31">
        <v>274516</v>
      </c>
    </row>
    <row r="557" spans="1:2" ht="15" x14ac:dyDescent="0.25">
      <c r="A557" s="30"/>
      <c r="B557" s="31"/>
    </row>
    <row r="558" spans="1:2" ht="15" x14ac:dyDescent="0.25">
      <c r="A558" s="17" t="s">
        <v>409</v>
      </c>
      <c r="B558" s="18">
        <f>SUM(B559:B561)</f>
        <v>4628478</v>
      </c>
    </row>
    <row r="559" spans="1:2" ht="15" x14ac:dyDescent="0.25">
      <c r="A559" s="30" t="s">
        <v>410</v>
      </c>
      <c r="B559" s="31">
        <v>564082</v>
      </c>
    </row>
    <row r="560" spans="1:2" ht="15" x14ac:dyDescent="0.25">
      <c r="A560" s="30" t="s">
        <v>528</v>
      </c>
      <c r="B560" s="31">
        <v>108576</v>
      </c>
    </row>
    <row r="561" spans="1:2" ht="15" x14ac:dyDescent="0.25">
      <c r="A561" s="30" t="s">
        <v>411</v>
      </c>
      <c r="B561" s="31">
        <v>3955820</v>
      </c>
    </row>
    <row r="562" spans="1:2" ht="15" x14ac:dyDescent="0.25">
      <c r="A562" s="30"/>
      <c r="B562" s="31"/>
    </row>
    <row r="563" spans="1:2" ht="15" x14ac:dyDescent="0.25">
      <c r="A563" s="17" t="s">
        <v>33</v>
      </c>
      <c r="B563" s="18">
        <f>SUM(B564:B571)</f>
        <v>5698615</v>
      </c>
    </row>
    <row r="564" spans="1:2" ht="15" x14ac:dyDescent="0.25">
      <c r="A564" s="30" t="s">
        <v>547</v>
      </c>
      <c r="B564" s="31">
        <v>177848</v>
      </c>
    </row>
    <row r="565" spans="1:2" ht="15" x14ac:dyDescent="0.25">
      <c r="A565" s="30" t="s">
        <v>530</v>
      </c>
      <c r="B565" s="31">
        <v>1623156</v>
      </c>
    </row>
    <row r="566" spans="1:2" ht="15" x14ac:dyDescent="0.25">
      <c r="A566" s="30" t="s">
        <v>412</v>
      </c>
      <c r="B566" s="31">
        <v>293709</v>
      </c>
    </row>
    <row r="567" spans="1:2" ht="15" x14ac:dyDescent="0.25">
      <c r="A567" s="30" t="s">
        <v>413</v>
      </c>
      <c r="B567" s="31">
        <v>725406</v>
      </c>
    </row>
    <row r="568" spans="1:2" ht="15" x14ac:dyDescent="0.25">
      <c r="A568" s="30" t="s">
        <v>414</v>
      </c>
      <c r="B568" s="31">
        <v>1613097</v>
      </c>
    </row>
    <row r="569" spans="1:2" ht="15" x14ac:dyDescent="0.25">
      <c r="A569" s="30" t="s">
        <v>548</v>
      </c>
      <c r="B569" s="31">
        <v>521539</v>
      </c>
    </row>
    <row r="570" spans="1:2" ht="15" x14ac:dyDescent="0.25">
      <c r="A570" s="30" t="s">
        <v>415</v>
      </c>
      <c r="B570" s="31">
        <v>156977</v>
      </c>
    </row>
    <row r="571" spans="1:2" ht="15" x14ac:dyDescent="0.25">
      <c r="A571" s="30" t="s">
        <v>416</v>
      </c>
      <c r="B571" s="31">
        <v>586883</v>
      </c>
    </row>
    <row r="572" spans="1:2" ht="15" x14ac:dyDescent="0.25">
      <c r="A572" s="30"/>
      <c r="B572" s="31"/>
    </row>
    <row r="573" spans="1:2" ht="15" x14ac:dyDescent="0.25">
      <c r="A573" s="17" t="s">
        <v>417</v>
      </c>
      <c r="B573" s="18">
        <f>SUM(B574:B595)</f>
        <v>12442982</v>
      </c>
    </row>
    <row r="574" spans="1:2" ht="15" x14ac:dyDescent="0.25">
      <c r="A574" s="30" t="s">
        <v>418</v>
      </c>
      <c r="B574" s="31">
        <v>71813</v>
      </c>
    </row>
    <row r="575" spans="1:2" ht="15" x14ac:dyDescent="0.25">
      <c r="A575" s="30" t="s">
        <v>419</v>
      </c>
      <c r="B575" s="31">
        <v>1264924</v>
      </c>
    </row>
    <row r="576" spans="1:2" ht="15" x14ac:dyDescent="0.25">
      <c r="A576" s="30" t="s">
        <v>420</v>
      </c>
      <c r="B576" s="31">
        <v>657976</v>
      </c>
    </row>
    <row r="577" spans="1:2" ht="15" x14ac:dyDescent="0.25">
      <c r="A577" s="30" t="s">
        <v>421</v>
      </c>
      <c r="B577" s="31">
        <v>804170</v>
      </c>
    </row>
    <row r="578" spans="1:2" ht="15" x14ac:dyDescent="0.25">
      <c r="A578" s="30" t="s">
        <v>549</v>
      </c>
      <c r="B578" s="31">
        <v>798050</v>
      </c>
    </row>
    <row r="579" spans="1:2" ht="15" x14ac:dyDescent="0.25">
      <c r="A579" s="30" t="s">
        <v>422</v>
      </c>
      <c r="B579" s="31">
        <v>306081</v>
      </c>
    </row>
    <row r="580" spans="1:2" ht="15" x14ac:dyDescent="0.25">
      <c r="A580" s="30" t="s">
        <v>423</v>
      </c>
      <c r="B580" s="31">
        <v>280421</v>
      </c>
    </row>
    <row r="581" spans="1:2" ht="15" x14ac:dyDescent="0.25">
      <c r="A581" s="30" t="s">
        <v>424</v>
      </c>
      <c r="B581" s="31">
        <v>434862</v>
      </c>
    </row>
    <row r="582" spans="1:2" ht="15" x14ac:dyDescent="0.25">
      <c r="A582" s="30" t="s">
        <v>425</v>
      </c>
      <c r="B582" s="31">
        <v>62344</v>
      </c>
    </row>
    <row r="583" spans="1:2" ht="15" x14ac:dyDescent="0.25">
      <c r="A583" s="30" t="s">
        <v>426</v>
      </c>
      <c r="B583" s="35">
        <v>603788</v>
      </c>
    </row>
    <row r="584" spans="1:2" ht="15" x14ac:dyDescent="0.25">
      <c r="A584" s="30" t="s">
        <v>427</v>
      </c>
      <c r="B584" s="35">
        <v>603788</v>
      </c>
    </row>
    <row r="585" spans="1:2" ht="15" x14ac:dyDescent="0.25">
      <c r="A585" s="30" t="s">
        <v>428</v>
      </c>
      <c r="B585" s="31">
        <v>552171</v>
      </c>
    </row>
    <row r="586" spans="1:2" ht="15" x14ac:dyDescent="0.25">
      <c r="A586" s="30" t="s">
        <v>429</v>
      </c>
      <c r="B586" s="31">
        <v>738938</v>
      </c>
    </row>
    <row r="587" spans="1:2" ht="15" x14ac:dyDescent="0.25">
      <c r="A587" s="30" t="s">
        <v>430</v>
      </c>
      <c r="B587" s="31">
        <v>1159587</v>
      </c>
    </row>
    <row r="588" spans="1:2" ht="15" x14ac:dyDescent="0.25">
      <c r="A588" s="30" t="s">
        <v>431</v>
      </c>
      <c r="B588" s="31">
        <v>478354</v>
      </c>
    </row>
    <row r="589" spans="1:2" ht="15" x14ac:dyDescent="0.25">
      <c r="A589" s="30" t="s">
        <v>432</v>
      </c>
      <c r="B589" s="31">
        <v>676201</v>
      </c>
    </row>
    <row r="590" spans="1:2" ht="15" x14ac:dyDescent="0.25">
      <c r="A590" s="30" t="s">
        <v>516</v>
      </c>
      <c r="B590" s="31">
        <v>294329</v>
      </c>
    </row>
    <row r="591" spans="1:2" ht="15" x14ac:dyDescent="0.25">
      <c r="A591" s="30" t="s">
        <v>433</v>
      </c>
      <c r="B591" s="31">
        <v>620314</v>
      </c>
    </row>
    <row r="592" spans="1:2" ht="15" x14ac:dyDescent="0.25">
      <c r="A592" s="30" t="s">
        <v>434</v>
      </c>
      <c r="B592" s="31">
        <v>673589</v>
      </c>
    </row>
    <row r="593" spans="1:2" ht="15" x14ac:dyDescent="0.25">
      <c r="A593" s="30" t="s">
        <v>435</v>
      </c>
      <c r="B593" s="31">
        <v>184478</v>
      </c>
    </row>
    <row r="594" spans="1:2" ht="15" x14ac:dyDescent="0.25">
      <c r="A594" s="30" t="s">
        <v>436</v>
      </c>
      <c r="B594" s="31">
        <v>537993</v>
      </c>
    </row>
    <row r="595" spans="1:2" ht="15" x14ac:dyDescent="0.25">
      <c r="A595" s="30" t="s">
        <v>437</v>
      </c>
      <c r="B595" s="31">
        <v>638811</v>
      </c>
    </row>
    <row r="596" spans="1:2" ht="15" x14ac:dyDescent="0.25">
      <c r="A596" s="30"/>
      <c r="B596" s="31"/>
    </row>
    <row r="597" spans="1:2" ht="15" x14ac:dyDescent="0.25">
      <c r="A597" s="17" t="s">
        <v>438</v>
      </c>
      <c r="B597" s="18">
        <f>SUM(B598:B599)</f>
        <v>1713381</v>
      </c>
    </row>
    <row r="598" spans="1:2" ht="15" x14ac:dyDescent="0.25">
      <c r="A598" s="30" t="s">
        <v>439</v>
      </c>
      <c r="B598" s="31">
        <v>1303156</v>
      </c>
    </row>
    <row r="599" spans="1:2" ht="15" x14ac:dyDescent="0.25">
      <c r="A599" s="30" t="s">
        <v>440</v>
      </c>
      <c r="B599" s="31">
        <v>410225</v>
      </c>
    </row>
    <row r="600" spans="1:2" ht="15" x14ac:dyDescent="0.25">
      <c r="A600" s="30"/>
      <c r="B600" s="31"/>
    </row>
    <row r="601" spans="1:2" ht="15" x14ac:dyDescent="0.25">
      <c r="A601" s="17" t="s">
        <v>441</v>
      </c>
      <c r="B601" s="18">
        <f>SUM(B602)</f>
        <v>7723681</v>
      </c>
    </row>
    <row r="602" spans="1:2" ht="15" x14ac:dyDescent="0.25">
      <c r="A602" s="30" t="s">
        <v>442</v>
      </c>
      <c r="B602" s="31">
        <v>7723681</v>
      </c>
    </row>
    <row r="603" spans="1:2" ht="15" x14ac:dyDescent="0.25">
      <c r="A603" s="30"/>
      <c r="B603" s="31"/>
    </row>
    <row r="604" spans="1:2" s="3" customFormat="1" ht="15" x14ac:dyDescent="0.25">
      <c r="A604" s="23" t="s">
        <v>511</v>
      </c>
      <c r="B604" s="24">
        <f>SUM(B605)</f>
        <v>2076730</v>
      </c>
    </row>
    <row r="605" spans="1:2" s="3" customFormat="1" ht="15" x14ac:dyDescent="0.25">
      <c r="A605" s="34" t="s">
        <v>550</v>
      </c>
      <c r="B605" s="35">
        <v>2076730</v>
      </c>
    </row>
    <row r="606" spans="1:2" ht="15" x14ac:dyDescent="0.25">
      <c r="A606" s="30"/>
      <c r="B606" s="31"/>
    </row>
    <row r="607" spans="1:2" ht="15" x14ac:dyDescent="0.25">
      <c r="A607" s="17" t="s">
        <v>58</v>
      </c>
      <c r="B607" s="18">
        <f>SUM(B608:B617)</f>
        <v>20067156</v>
      </c>
    </row>
    <row r="608" spans="1:2" ht="15" x14ac:dyDescent="0.25">
      <c r="A608" s="30" t="s">
        <v>443</v>
      </c>
      <c r="B608" s="31">
        <v>5974829</v>
      </c>
    </row>
    <row r="609" spans="1:2" ht="15" x14ac:dyDescent="0.25">
      <c r="A609" s="30" t="s">
        <v>547</v>
      </c>
      <c r="B609" s="31">
        <v>164267</v>
      </c>
    </row>
    <row r="610" spans="1:2" ht="15" x14ac:dyDescent="0.25">
      <c r="A610" s="30" t="s">
        <v>444</v>
      </c>
      <c r="B610" s="31">
        <v>5329772</v>
      </c>
    </row>
    <row r="611" spans="1:2" ht="15" x14ac:dyDescent="0.25">
      <c r="A611" s="30" t="s">
        <v>445</v>
      </c>
      <c r="B611" s="31">
        <v>817426</v>
      </c>
    </row>
    <row r="612" spans="1:2" ht="15" x14ac:dyDescent="0.25">
      <c r="A612" s="30" t="s">
        <v>446</v>
      </c>
      <c r="B612" s="31">
        <v>884390</v>
      </c>
    </row>
    <row r="613" spans="1:2" ht="15" x14ac:dyDescent="0.25">
      <c r="A613" s="30" t="s">
        <v>548</v>
      </c>
      <c r="B613" s="31">
        <v>21095</v>
      </c>
    </row>
    <row r="614" spans="1:2" ht="15" x14ac:dyDescent="0.25">
      <c r="A614" s="30" t="s">
        <v>447</v>
      </c>
      <c r="B614" s="31">
        <v>3433438</v>
      </c>
    </row>
    <row r="615" spans="1:2" ht="15" x14ac:dyDescent="0.25">
      <c r="A615" s="30" t="s">
        <v>448</v>
      </c>
      <c r="B615" s="31">
        <v>219506</v>
      </c>
    </row>
    <row r="616" spans="1:2" ht="15" x14ac:dyDescent="0.25">
      <c r="A616" s="30" t="s">
        <v>449</v>
      </c>
      <c r="B616" s="31">
        <v>2980756</v>
      </c>
    </row>
    <row r="617" spans="1:2" ht="15" x14ac:dyDescent="0.25">
      <c r="A617" s="30" t="s">
        <v>450</v>
      </c>
      <c r="B617" s="31">
        <v>241677</v>
      </c>
    </row>
    <row r="618" spans="1:2" ht="15" x14ac:dyDescent="0.25">
      <c r="A618" s="30"/>
      <c r="B618" s="31"/>
    </row>
    <row r="619" spans="1:2" ht="15" x14ac:dyDescent="0.25">
      <c r="A619" s="17" t="s">
        <v>46</v>
      </c>
      <c r="B619" s="18">
        <f>SUM(B620:B629)</f>
        <v>106036074</v>
      </c>
    </row>
    <row r="620" spans="1:2" ht="15" x14ac:dyDescent="0.25">
      <c r="A620" s="30" t="s">
        <v>451</v>
      </c>
      <c r="B620" s="31">
        <v>21226320</v>
      </c>
    </row>
    <row r="621" spans="1:2" ht="15" x14ac:dyDescent="0.25">
      <c r="A621" s="30" t="s">
        <v>452</v>
      </c>
      <c r="B621" s="31">
        <v>28254669</v>
      </c>
    </row>
    <row r="622" spans="1:2" ht="15" x14ac:dyDescent="0.25">
      <c r="A622" s="30" t="s">
        <v>519</v>
      </c>
      <c r="B622" s="31">
        <v>175275</v>
      </c>
    </row>
    <row r="623" spans="1:2" ht="15" x14ac:dyDescent="0.25">
      <c r="A623" s="30" t="s">
        <v>545</v>
      </c>
      <c r="B623" s="31">
        <v>2141335</v>
      </c>
    </row>
    <row r="624" spans="1:2" ht="15" x14ac:dyDescent="0.25">
      <c r="A624" s="30" t="s">
        <v>453</v>
      </c>
      <c r="B624" s="31">
        <v>6120738</v>
      </c>
    </row>
    <row r="625" spans="1:2" ht="15" x14ac:dyDescent="0.25">
      <c r="A625" s="30" t="s">
        <v>454</v>
      </c>
      <c r="B625" s="31">
        <v>7347458</v>
      </c>
    </row>
    <row r="626" spans="1:2" ht="15" x14ac:dyDescent="0.25">
      <c r="A626" s="30" t="s">
        <v>455</v>
      </c>
      <c r="B626" s="31">
        <v>26055858</v>
      </c>
    </row>
    <row r="627" spans="1:2" ht="15" x14ac:dyDescent="0.25">
      <c r="A627" s="30" t="s">
        <v>546</v>
      </c>
      <c r="B627" s="31">
        <v>2644537</v>
      </c>
    </row>
    <row r="628" spans="1:2" ht="15" x14ac:dyDescent="0.25">
      <c r="A628" s="30" t="s">
        <v>456</v>
      </c>
      <c r="B628" s="31">
        <v>7511847</v>
      </c>
    </row>
    <row r="629" spans="1:2" ht="15" x14ac:dyDescent="0.25">
      <c r="A629" s="30" t="s">
        <v>457</v>
      </c>
      <c r="B629" s="31">
        <v>4558037</v>
      </c>
    </row>
    <row r="630" spans="1:2" ht="15" x14ac:dyDescent="0.25">
      <c r="A630" s="30"/>
      <c r="B630" s="31"/>
    </row>
    <row r="631" spans="1:2" ht="15" x14ac:dyDescent="0.25">
      <c r="A631" s="17" t="s">
        <v>458</v>
      </c>
      <c r="B631" s="18">
        <f>SUM(B632:B639)</f>
        <v>16865674</v>
      </c>
    </row>
    <row r="632" spans="1:2" ht="15" x14ac:dyDescent="0.25">
      <c r="A632" s="30" t="s">
        <v>459</v>
      </c>
      <c r="B632" s="31">
        <v>347113</v>
      </c>
    </row>
    <row r="633" spans="1:2" ht="15" x14ac:dyDescent="0.25">
      <c r="A633" s="30" t="s">
        <v>460</v>
      </c>
      <c r="B633" s="31">
        <v>7426925</v>
      </c>
    </row>
    <row r="634" spans="1:2" ht="15" x14ac:dyDescent="0.25">
      <c r="A634" s="30" t="s">
        <v>533</v>
      </c>
      <c r="B634" s="31">
        <v>19121</v>
      </c>
    </row>
    <row r="635" spans="1:2" ht="15" x14ac:dyDescent="0.25">
      <c r="A635" s="30" t="s">
        <v>534</v>
      </c>
      <c r="B635" s="31">
        <v>446247</v>
      </c>
    </row>
    <row r="636" spans="1:2" ht="15" x14ac:dyDescent="0.25">
      <c r="A636" s="30" t="s">
        <v>461</v>
      </c>
      <c r="B636" s="31">
        <v>5615080</v>
      </c>
    </row>
    <row r="637" spans="1:2" ht="15" x14ac:dyDescent="0.25">
      <c r="A637" s="30" t="s">
        <v>542</v>
      </c>
      <c r="B637" s="31">
        <v>1742053</v>
      </c>
    </row>
    <row r="638" spans="1:2" ht="15" x14ac:dyDescent="0.25">
      <c r="A638" s="30" t="s">
        <v>543</v>
      </c>
      <c r="B638" s="31">
        <v>2284</v>
      </c>
    </row>
    <row r="639" spans="1:2" ht="15" x14ac:dyDescent="0.25">
      <c r="A639" s="30" t="s">
        <v>544</v>
      </c>
      <c r="B639" s="31">
        <v>1266851</v>
      </c>
    </row>
    <row r="640" spans="1:2" ht="15" x14ac:dyDescent="0.25">
      <c r="A640" s="30"/>
      <c r="B640" s="31"/>
    </row>
    <row r="641" spans="1:2" ht="15" x14ac:dyDescent="0.25">
      <c r="A641" s="17" t="s">
        <v>462</v>
      </c>
      <c r="B641" s="18">
        <f>SUM(B642:B653)</f>
        <v>20000357</v>
      </c>
    </row>
    <row r="642" spans="1:2" ht="15" x14ac:dyDescent="0.25">
      <c r="A642" s="30" t="s">
        <v>521</v>
      </c>
      <c r="B642" s="31">
        <v>624183</v>
      </c>
    </row>
    <row r="643" spans="1:2" ht="15" x14ac:dyDescent="0.25">
      <c r="A643" s="30" t="s">
        <v>535</v>
      </c>
      <c r="B643" s="31">
        <v>2267461</v>
      </c>
    </row>
    <row r="644" spans="1:2" ht="15" x14ac:dyDescent="0.25">
      <c r="A644" s="30" t="s">
        <v>463</v>
      </c>
      <c r="B644" s="31">
        <v>2142744</v>
      </c>
    </row>
    <row r="645" spans="1:2" ht="15" x14ac:dyDescent="0.25">
      <c r="A645" s="30" t="s">
        <v>464</v>
      </c>
      <c r="B645" s="31">
        <v>451332</v>
      </c>
    </row>
    <row r="646" spans="1:2" ht="15" x14ac:dyDescent="0.25">
      <c r="A646" s="30" t="s">
        <v>465</v>
      </c>
      <c r="B646" s="31">
        <v>1391289</v>
      </c>
    </row>
    <row r="647" spans="1:2" ht="15" x14ac:dyDescent="0.25">
      <c r="A647" s="30" t="s">
        <v>525</v>
      </c>
      <c r="B647" s="31">
        <v>2988496</v>
      </c>
    </row>
    <row r="648" spans="1:2" ht="15" x14ac:dyDescent="0.25">
      <c r="A648" s="30" t="s">
        <v>538</v>
      </c>
      <c r="B648" s="31">
        <v>2319784</v>
      </c>
    </row>
    <row r="649" spans="1:2" ht="15" x14ac:dyDescent="0.25">
      <c r="A649" s="30" t="s">
        <v>466</v>
      </c>
      <c r="B649" s="31">
        <v>1128184</v>
      </c>
    </row>
    <row r="650" spans="1:2" ht="15" x14ac:dyDescent="0.25">
      <c r="A650" s="30" t="s">
        <v>467</v>
      </c>
      <c r="B650" s="31">
        <v>3128816</v>
      </c>
    </row>
    <row r="651" spans="1:2" ht="15" x14ac:dyDescent="0.25">
      <c r="A651" s="30" t="s">
        <v>468</v>
      </c>
      <c r="B651" s="31">
        <v>1702136</v>
      </c>
    </row>
    <row r="652" spans="1:2" ht="15" x14ac:dyDescent="0.25">
      <c r="A652" s="30" t="s">
        <v>469</v>
      </c>
      <c r="B652" s="31">
        <v>1135676</v>
      </c>
    </row>
    <row r="653" spans="1:2" ht="15" x14ac:dyDescent="0.25">
      <c r="A653" s="30" t="s">
        <v>470</v>
      </c>
      <c r="B653" s="31">
        <v>720256</v>
      </c>
    </row>
    <row r="654" spans="1:2" ht="15" x14ac:dyDescent="0.25">
      <c r="A654" s="30"/>
      <c r="B654" s="31"/>
    </row>
    <row r="655" spans="1:2" ht="15" x14ac:dyDescent="0.25">
      <c r="A655" s="17" t="s">
        <v>471</v>
      </c>
      <c r="B655" s="18">
        <f>SUM(B656:B657)</f>
        <v>880913</v>
      </c>
    </row>
    <row r="656" spans="1:2" ht="15" x14ac:dyDescent="0.25">
      <c r="A656" s="30" t="s">
        <v>472</v>
      </c>
      <c r="B656" s="31">
        <v>478954</v>
      </c>
    </row>
    <row r="657" spans="1:2" ht="15" x14ac:dyDescent="0.25">
      <c r="A657" s="30" t="s">
        <v>473</v>
      </c>
      <c r="B657" s="31">
        <v>401959</v>
      </c>
    </row>
    <row r="658" spans="1:2" ht="15" x14ac:dyDescent="0.25">
      <c r="A658" s="30"/>
      <c r="B658" s="31"/>
    </row>
    <row r="659" spans="1:2" ht="15" x14ac:dyDescent="0.25">
      <c r="A659" s="30"/>
      <c r="B659" s="31"/>
    </row>
    <row r="660" spans="1:2" ht="15" x14ac:dyDescent="0.25">
      <c r="A660" s="36" t="s">
        <v>172</v>
      </c>
      <c r="B660" s="38">
        <f>B209+B219+B222+B228+B235+B273+B281+B285+B289+B305+B315+B319+B326+B341+B352+B360+B366+B372+B381+B387+B396+B401+B416+B425+B429+B437+B442+B446+B449+B454+B460+B466+B478+B488+B493+B504+B509+B518+B537+B548+B558+B563+B573+B597+B601+B604+B607+B619+B631+B641+B655</f>
        <v>848483074</v>
      </c>
    </row>
  </sheetData>
  <mergeCells count="10">
    <mergeCell ref="A7:B7"/>
    <mergeCell ref="A65:B65"/>
    <mergeCell ref="A207:B207"/>
    <mergeCell ref="A19:B19"/>
    <mergeCell ref="A1:B1"/>
    <mergeCell ref="A2:B2"/>
    <mergeCell ref="A3:B3"/>
    <mergeCell ref="A4:B4"/>
    <mergeCell ref="A5:B5"/>
    <mergeCell ref="A6:B6"/>
  </mergeCells>
  <pageMargins left="0.7" right="0.7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American Rescue Plan Act Section 5307 Urbanized Area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2020-01-23T18:18:53Z</cp:lastPrinted>
  <dcterms:created xsi:type="dcterms:W3CDTF">2015-01-30T13:45:33Z</dcterms:created>
  <dcterms:modified xsi:type="dcterms:W3CDTF">2021-03-26T18:57:53Z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