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tanas\share\user\Kimberly.Sledge\My Documents\"/>
    </mc:Choice>
  </mc:AlternateContent>
  <bookViews>
    <workbookView xWindow="0" yWindow="456" windowWidth="19200" windowHeight="5796"/>
  </bookViews>
  <sheets>
    <sheet name="Table 2 CRRSAA" sheetId="20" r:id="rId1"/>
  </sheets>
  <definedNames>
    <definedName name="HTML_CodePage" hidden="1">1252</definedName>
    <definedName name="HTML_Control" localSheetId="0" hidden="1">{"'Final'!$A$1:$K$1"}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'Table 2 CRRSAA'!$A$1:$B$264</definedName>
    <definedName name="_xlnm.Print_Titles" localSheetId="0">'Table 2 CRRSAA'!$1:$7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4" i="20" l="1"/>
  <c r="B13" i="20" l="1"/>
  <c r="B172" i="20"/>
  <c r="B11" i="20" s="1"/>
  <c r="B89" i="20"/>
  <c r="B9" i="20" s="1"/>
  <c r="B15" i="20" l="1"/>
</calcChain>
</file>

<file path=xl/sharedStrings.xml><?xml version="1.0" encoding="utf-8"?>
<sst xmlns="http://schemas.openxmlformats.org/spreadsheetml/2006/main" count="230" uniqueCount="198">
  <si>
    <t>Atlanta, GA</t>
  </si>
  <si>
    <t>Austin, TX</t>
  </si>
  <si>
    <t>Baltimore, MD</t>
  </si>
  <si>
    <t>Cleveland, OH</t>
  </si>
  <si>
    <t>Columbus, OH</t>
  </si>
  <si>
    <t>Dallas-Fort Worth-Arlington, TX</t>
  </si>
  <si>
    <t>Denver-Aurora, CO</t>
  </si>
  <si>
    <t>Detroit, MI</t>
  </si>
  <si>
    <t>Houston, TX</t>
  </si>
  <si>
    <t>Indianapolis, IN</t>
  </si>
  <si>
    <t>Jacksonville, FL</t>
  </si>
  <si>
    <t>Las Vegas-Henderson, NV</t>
  </si>
  <si>
    <t>Los Angeles-Long Beach-Anaheim, CA</t>
  </si>
  <si>
    <t>Miami, FL</t>
  </si>
  <si>
    <t>Milwaukee, WI</t>
  </si>
  <si>
    <t>Orlando, FL</t>
  </si>
  <si>
    <t>Phoenix-Mesa, AZ</t>
  </si>
  <si>
    <t>Pittsburgh, PA</t>
  </si>
  <si>
    <t>Sacramento, CA</t>
  </si>
  <si>
    <t>Salt Lake City-West Valley City, UT</t>
  </si>
  <si>
    <t>San Antonio, TX</t>
  </si>
  <si>
    <t>San Francisco-Oakland, CA</t>
  </si>
  <si>
    <t>San Jose, CA</t>
  </si>
  <si>
    <t>San Juan, PR</t>
  </si>
  <si>
    <t>Seattle, WA</t>
  </si>
  <si>
    <t>Tampa-St. Petersburg, FL</t>
  </si>
  <si>
    <t>Virginia Beach, VA</t>
  </si>
  <si>
    <t>Akron, OH</t>
  </si>
  <si>
    <t>Albany-Schenectady, NY</t>
  </si>
  <si>
    <t>Ann Arbor, MI</t>
  </si>
  <si>
    <t>Atlantic City, NJ</t>
  </si>
  <si>
    <t>Barnstable Town, MA</t>
  </si>
  <si>
    <t>Baton Rouge, LA</t>
  </si>
  <si>
    <t>Birmingham, AL</t>
  </si>
  <si>
    <t>Buffalo, NY</t>
  </si>
  <si>
    <t>Canton, OH</t>
  </si>
  <si>
    <t>Corpus Christi, TX</t>
  </si>
  <si>
    <t>Des Moines, IA</t>
  </si>
  <si>
    <t>Durham, NC</t>
  </si>
  <si>
    <t>Eugene, OR</t>
  </si>
  <si>
    <t>Flint, MI</t>
  </si>
  <si>
    <t>Fort Collins, CO</t>
  </si>
  <si>
    <t>Fort Wayne, IN</t>
  </si>
  <si>
    <t>Fresno, CA</t>
  </si>
  <si>
    <t>Grand Rapids, MI</t>
  </si>
  <si>
    <t>Greensboro, NC</t>
  </si>
  <si>
    <t>Hartford, CT</t>
  </si>
  <si>
    <t>Indio-Cathedral City, CA</t>
  </si>
  <si>
    <t>Kalamazoo, MI</t>
  </si>
  <si>
    <t>Kennewick-Pasco, WA</t>
  </si>
  <si>
    <t>Kissimmee, FL</t>
  </si>
  <si>
    <t>Knoxville, TN</t>
  </si>
  <si>
    <t>Lansing, MI</t>
  </si>
  <si>
    <t>Laredo, TX</t>
  </si>
  <si>
    <t>Lexington-Fayette, KY</t>
  </si>
  <si>
    <t>Lincoln, NE</t>
  </si>
  <si>
    <t>Madison, WI</t>
  </si>
  <si>
    <t>Modesto, CA</t>
  </si>
  <si>
    <t>New Haven, CT</t>
  </si>
  <si>
    <t>New Orleans, LA</t>
  </si>
  <si>
    <t>Ogden-Layton, UT</t>
  </si>
  <si>
    <t>Peoria, IL</t>
  </si>
  <si>
    <t>Provo-Orem, UT</t>
  </si>
  <si>
    <t>Raleigh, NC</t>
  </si>
  <si>
    <t>Reading, PA</t>
  </si>
  <si>
    <t>Richmond, VA</t>
  </si>
  <si>
    <t>Rochester, NY</t>
  </si>
  <si>
    <t>Rockford, IL</t>
  </si>
  <si>
    <t>Salem, OR</t>
  </si>
  <si>
    <t>Santa Clarita, CA</t>
  </si>
  <si>
    <t>Santa Rosa, CA</t>
  </si>
  <si>
    <t>Sarasota-Bradenton, FL</t>
  </si>
  <si>
    <t>Savannah, GA</t>
  </si>
  <si>
    <t>Scranton, PA</t>
  </si>
  <si>
    <t>Spokane, WA</t>
  </si>
  <si>
    <t>Syracuse, NY</t>
  </si>
  <si>
    <t>Tallahassee, FL</t>
  </si>
  <si>
    <t>Tucson, AZ</t>
  </si>
  <si>
    <t>Urban Honolulu, HI</t>
  </si>
  <si>
    <t>York, PA</t>
  </si>
  <si>
    <t>Fairbanks, AK</t>
  </si>
  <si>
    <t>Santa Barbara, CA</t>
  </si>
  <si>
    <t>Santa Cruz, CA</t>
  </si>
  <si>
    <t>Seaside-Monterey, CA</t>
  </si>
  <si>
    <t>Watsonville, CA</t>
  </si>
  <si>
    <t>Boulder, CO</t>
  </si>
  <si>
    <t>Danbury, CT-NY</t>
  </si>
  <si>
    <t>Waterbury, CT</t>
  </si>
  <si>
    <t>Dover, DE</t>
  </si>
  <si>
    <t>Gainesville, FL</t>
  </si>
  <si>
    <t>Athens-Clarke County, GA</t>
  </si>
  <si>
    <t>Kahului, HI</t>
  </si>
  <si>
    <t>Champaign, IL</t>
  </si>
  <si>
    <t>Springfield, IL</t>
  </si>
  <si>
    <t>Ames, IA</t>
  </si>
  <si>
    <t>Iowa City, IA</t>
  </si>
  <si>
    <t>Leominster-Fitchburg, MA</t>
  </si>
  <si>
    <t>Bay City, MI</t>
  </si>
  <si>
    <t>Port Huron, MI</t>
  </si>
  <si>
    <t>Duluth, MN-WI</t>
  </si>
  <si>
    <t>St. Cloud, MN</t>
  </si>
  <si>
    <t>Santa Fe, NM</t>
  </si>
  <si>
    <t>Ithaca, NY</t>
  </si>
  <si>
    <t>Medford, OR</t>
  </si>
  <si>
    <t>Altoona, PA</t>
  </si>
  <si>
    <t>Erie, PA</t>
  </si>
  <si>
    <t>Johnstown, PA</t>
  </si>
  <si>
    <t>State College, PA</t>
  </si>
  <si>
    <t>Fajardo, PR</t>
  </si>
  <si>
    <t>Burlington, VT</t>
  </si>
  <si>
    <t>Blacksburg, VA</t>
  </si>
  <si>
    <t>Bellingham, WA</t>
  </si>
  <si>
    <t>Bremerton, WA</t>
  </si>
  <si>
    <t>Marysville, WA</t>
  </si>
  <si>
    <t>Mount Vernon, WA</t>
  </si>
  <si>
    <t>Olympia-Lacey, WA</t>
  </si>
  <si>
    <t>Walla Walla, WA-OR</t>
  </si>
  <si>
    <t>Wenatchee, WA</t>
  </si>
  <si>
    <t>Charleston, WV</t>
  </si>
  <si>
    <t>Boston, MA-NH-RI</t>
  </si>
  <si>
    <t>Charlotte, NC-SC</t>
  </si>
  <si>
    <t>Chicago, IL-IN</t>
  </si>
  <si>
    <t>Cincinnati, OH-KY-IN</t>
  </si>
  <si>
    <t>Kansas City, MO-KS</t>
  </si>
  <si>
    <t>Memphis, TN-MS-AR</t>
  </si>
  <si>
    <t>Minneapolis-St. Paul, MN-WI</t>
  </si>
  <si>
    <t>New York-Newark, NY-NJ-CT</t>
  </si>
  <si>
    <t>Philadelphia, PA-NJ-DE-MD</t>
  </si>
  <si>
    <t>Portland, OR-WA</t>
  </si>
  <si>
    <t>St. Louis, MO-IL</t>
  </si>
  <si>
    <t>Washington, DC-VA-MD</t>
  </si>
  <si>
    <t>Allentown, PA-NJ</t>
  </si>
  <si>
    <t>Bridgeport-Stamford, CT-NY</t>
  </si>
  <si>
    <t>Chattanooga, TN-GA</t>
  </si>
  <si>
    <t>Davenport, IA-IL</t>
  </si>
  <si>
    <t>El Paso, TX-NM</t>
  </si>
  <si>
    <t>Louisville/Jefferson County, KY-IN</t>
  </si>
  <si>
    <t>Poughkeepsie-Newburgh, NY-NJ</t>
  </si>
  <si>
    <t>Reno, NV-CA</t>
  </si>
  <si>
    <t>Toledo, OH-MI</t>
  </si>
  <si>
    <t>FEDERAL TRANSIT ADMINISTRATION</t>
  </si>
  <si>
    <t>URBANIZED AREA/STATE</t>
  </si>
  <si>
    <t>1,000,000 or more in Population</t>
  </si>
  <si>
    <t>200,000 - 999,999 in Population</t>
  </si>
  <si>
    <t>50,000 - 199,999 in Population</t>
  </si>
  <si>
    <t>National Total</t>
  </si>
  <si>
    <t>Georgia</t>
  </si>
  <si>
    <t>Texas</t>
  </si>
  <si>
    <t>Maryland</t>
  </si>
  <si>
    <t>Massachusetts</t>
  </si>
  <si>
    <t>New Hampshire</t>
  </si>
  <si>
    <t>Rhode Island</t>
  </si>
  <si>
    <t>North Carolina</t>
  </si>
  <si>
    <t>South Carolina</t>
  </si>
  <si>
    <t>Illinois</t>
  </si>
  <si>
    <t>Indiana</t>
  </si>
  <si>
    <t>Ohio</t>
  </si>
  <si>
    <t>Kentucky</t>
  </si>
  <si>
    <t>Colorado</t>
  </si>
  <si>
    <t>Michigan</t>
  </si>
  <si>
    <t>Florida</t>
  </si>
  <si>
    <t>Missouri</t>
  </si>
  <si>
    <t>Nevada</t>
  </si>
  <si>
    <t>California</t>
  </si>
  <si>
    <t>Tennessee</t>
  </si>
  <si>
    <t>Mississippi</t>
  </si>
  <si>
    <t>Arkansas</t>
  </si>
  <si>
    <t>Wisconsin</t>
  </si>
  <si>
    <t>Minnesota</t>
  </si>
  <si>
    <t>New York</t>
  </si>
  <si>
    <t>New Jersey</t>
  </si>
  <si>
    <t>Connecticut</t>
  </si>
  <si>
    <t>Pennsylvania</t>
  </si>
  <si>
    <t>Delaware</t>
  </si>
  <si>
    <t>Oregon</t>
  </si>
  <si>
    <t>Washington</t>
  </si>
  <si>
    <t>Puerto Rico</t>
  </si>
  <si>
    <t>Virginia</t>
  </si>
  <si>
    <t>District of Columbia</t>
  </si>
  <si>
    <t>New Mexico</t>
  </si>
  <si>
    <t>Alaska</t>
  </si>
  <si>
    <t>Iowa</t>
  </si>
  <si>
    <t>West Virginia</t>
  </si>
  <si>
    <t>Hawaii</t>
  </si>
  <si>
    <t>Vermont</t>
  </si>
  <si>
    <t xml:space="preserve">Total </t>
  </si>
  <si>
    <t>TABLE 2</t>
  </si>
  <si>
    <t>APPORTIONMENT</t>
  </si>
  <si>
    <t>Amounts Apportioned to Urbanized Areas 1,000,000 or more in Population:</t>
  </si>
  <si>
    <t xml:space="preserve">Indiana </t>
  </si>
  <si>
    <t xml:space="preserve">Kansas </t>
  </si>
  <si>
    <t xml:space="preserve">New York </t>
  </si>
  <si>
    <t xml:space="preserve">New Jersey </t>
  </si>
  <si>
    <t xml:space="preserve">Washington </t>
  </si>
  <si>
    <t>Amounts Apportioned to Urbanized Areas 200,000 to 1 million in Population:</t>
  </si>
  <si>
    <t>Amounts Apportioned to State Governors for Urbanized Areas 50,000 to 199,999 in Population:</t>
  </si>
  <si>
    <r>
      <t xml:space="preserve"> FY 2021 CRRSAA SECTION 5307 URBANIZED AREA APPORTIONMENTS</t>
    </r>
    <r>
      <rPr>
        <b/>
        <vertAlign val="superscript"/>
        <sz val="14"/>
        <rFont val="Arial"/>
        <family val="2"/>
      </rPr>
      <t xml:space="preserve"> 
</t>
    </r>
    <r>
      <rPr>
        <b/>
        <sz val="14"/>
        <rFont val="Arial"/>
        <family val="2"/>
      </rPr>
      <t>(including funds apportioned under 5337 - State of Good Repair)</t>
    </r>
  </si>
  <si>
    <t>The total available amount for a program is based on the Coronavirus Response and Relief Supplemental Appropriations Act (CRRSAA) (Pub. L. 116-260, Dec. 27, 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</si>
</sst>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i/>
      <sz val="14"/>
      <name val="Times New Roman"/>
      <family val="1"/>
    </font>
    <font>
      <i/>
      <sz val="12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i/>
      <sz val="14"/>
      <name val="Times New Roman"/>
      <family val="1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/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horizontal="right" vertical="center"/>
    </xf>
    <xf numFmtId="0" fontId="10" fillId="0" borderId="7" xfId="0" applyFont="1" applyFill="1" applyBorder="1" applyProtection="1"/>
    <xf numFmtId="0" fontId="11" fillId="0" borderId="8" xfId="0" applyFont="1" applyFill="1" applyBorder="1" applyProtection="1"/>
    <xf numFmtId="0" fontId="12" fillId="0" borderId="7" xfId="0" applyFont="1" applyFill="1" applyBorder="1" applyProtection="1"/>
    <xf numFmtId="0" fontId="10" fillId="0" borderId="8" xfId="0" applyFont="1" applyFill="1" applyBorder="1" applyProtection="1"/>
    <xf numFmtId="0" fontId="12" fillId="0" borderId="0" xfId="0" applyFont="1" applyFill="1" applyBorder="1" applyProtection="1"/>
    <xf numFmtId="0" fontId="12" fillId="0" borderId="9" xfId="0" applyFont="1" applyFill="1" applyBorder="1" applyProtection="1"/>
    <xf numFmtId="5" fontId="13" fillId="0" borderId="10" xfId="0" applyNumberFormat="1" applyFont="1" applyBorder="1"/>
    <xf numFmtId="0" fontId="14" fillId="0" borderId="8" xfId="0" applyFont="1" applyFill="1" applyBorder="1" applyProtection="1"/>
    <xf numFmtId="0" fontId="15" fillId="0" borderId="7" xfId="0" applyFont="1" applyFill="1" applyBorder="1" applyAlignment="1" applyProtection="1">
      <alignment vertical="top" wrapText="1"/>
    </xf>
    <xf numFmtId="0" fontId="16" fillId="0" borderId="8" xfId="0" applyFont="1" applyFill="1" applyBorder="1" applyProtection="1"/>
    <xf numFmtId="0" fontId="17" fillId="0" borderId="7" xfId="0" applyFont="1" applyBorder="1"/>
    <xf numFmtId="164" fontId="18" fillId="0" borderId="8" xfId="0" applyNumberFormat="1" applyFont="1" applyBorder="1"/>
    <xf numFmtId="0" fontId="17" fillId="2" borderId="11" xfId="0" applyFont="1" applyFill="1" applyBorder="1"/>
    <xf numFmtId="164" fontId="18" fillId="2" borderId="12" xfId="0" applyNumberFormat="1" applyFont="1" applyFill="1" applyBorder="1"/>
    <xf numFmtId="0" fontId="19" fillId="2" borderId="13" xfId="0" applyFont="1" applyFill="1" applyBorder="1"/>
    <xf numFmtId="164" fontId="20" fillId="2" borderId="14" xfId="0" applyNumberFormat="1" applyFont="1" applyFill="1" applyBorder="1"/>
    <xf numFmtId="0" fontId="19" fillId="2" borderId="15" xfId="0" applyFont="1" applyFill="1" applyBorder="1"/>
    <xf numFmtId="164" fontId="20" fillId="2" borderId="16" xfId="0" applyNumberFormat="1" applyFont="1" applyFill="1" applyBorder="1"/>
    <xf numFmtId="0" fontId="17" fillId="2" borderId="17" xfId="0" applyFont="1" applyFill="1" applyBorder="1"/>
    <xf numFmtId="164" fontId="18" fillId="2" borderId="18" xfId="0" applyNumberFormat="1" applyFont="1" applyFill="1" applyBorder="1"/>
    <xf numFmtId="0" fontId="17" fillId="0" borderId="17" xfId="0" applyFont="1" applyBorder="1"/>
    <xf numFmtId="164" fontId="18" fillId="0" borderId="18" xfId="0" applyNumberFormat="1" applyFont="1" applyBorder="1"/>
    <xf numFmtId="0" fontId="19" fillId="0" borderId="7" xfId="0" applyFont="1" applyBorder="1"/>
    <xf numFmtId="164" fontId="20" fillId="0" borderId="8" xfId="0" applyNumberFormat="1" applyFont="1" applyBorder="1"/>
    <xf numFmtId="0" fontId="19" fillId="2" borderId="11" xfId="0" applyFont="1" applyFill="1" applyBorder="1"/>
    <xf numFmtId="164" fontId="20" fillId="2" borderId="12" xfId="0" applyNumberFormat="1" applyFont="1" applyFill="1" applyBorder="1"/>
    <xf numFmtId="0" fontId="17" fillId="0" borderId="11" xfId="0" applyFont="1" applyBorder="1"/>
    <xf numFmtId="164" fontId="18" fillId="0" borderId="12" xfId="0" applyNumberFormat="1" applyFont="1" applyBorder="1"/>
    <xf numFmtId="0" fontId="17" fillId="0" borderId="15" xfId="0" applyFont="1" applyBorder="1"/>
    <xf numFmtId="164" fontId="18" fillId="0" borderId="16" xfId="0" applyNumberFormat="1" applyFont="1" applyBorder="1"/>
    <xf numFmtId="0" fontId="17" fillId="0" borderId="11" xfId="0" applyFont="1" applyFill="1" applyBorder="1"/>
    <xf numFmtId="164" fontId="18" fillId="0" borderId="12" xfId="0" applyNumberFormat="1" applyFont="1" applyFill="1" applyBorder="1"/>
    <xf numFmtId="0" fontId="19" fillId="2" borderId="19" xfId="0" applyFont="1" applyFill="1" applyBorder="1"/>
    <xf numFmtId="164" fontId="20" fillId="2" borderId="20" xfId="0" applyNumberFormat="1" applyFont="1" applyFill="1" applyBorder="1"/>
    <xf numFmtId="0" fontId="8" fillId="0" borderId="9" xfId="0" applyFont="1" applyFill="1" applyBorder="1" applyAlignment="1" applyProtection="1">
      <alignment vertical="top" wrapText="1"/>
    </xf>
    <xf numFmtId="164" fontId="16" fillId="0" borderId="10" xfId="0" applyNumberFormat="1" applyFont="1" applyFill="1" applyBorder="1" applyProtection="1"/>
    <xf numFmtId="0" fontId="21" fillId="0" borderId="7" xfId="0" applyFont="1" applyFill="1" applyBorder="1" applyAlignment="1" applyProtection="1">
      <alignment vertical="top" wrapText="1"/>
    </xf>
    <xf numFmtId="0" fontId="17" fillId="0" borderId="7" xfId="0" applyFont="1" applyFill="1" applyBorder="1"/>
    <xf numFmtId="164" fontId="18" fillId="0" borderId="8" xfId="0" applyNumberFormat="1" applyFont="1" applyFill="1" applyBorder="1"/>
    <xf numFmtId="0" fontId="3" fillId="0" borderId="5" xfId="0" applyFont="1" applyFill="1" applyBorder="1" applyAlignment="1" applyProtection="1">
      <alignment vertical="top" wrapText="1"/>
    </xf>
    <xf numFmtId="164" fontId="22" fillId="0" borderId="6" xfId="0" applyNumberFormat="1" applyFont="1" applyFill="1" applyBorder="1" applyProtection="1"/>
    <xf numFmtId="0" fontId="8" fillId="0" borderId="7" xfId="0" applyFont="1" applyFill="1" applyBorder="1"/>
    <xf numFmtId="0" fontId="12" fillId="0" borderId="8" xfId="0" applyFont="1" applyFill="1" applyBorder="1"/>
    <xf numFmtId="0" fontId="12" fillId="0" borderId="7" xfId="0" applyFont="1" applyFill="1" applyBorder="1"/>
    <xf numFmtId="0" fontId="0" fillId="0" borderId="7" xfId="0" applyBorder="1"/>
    <xf numFmtId="164" fontId="2" fillId="0" borderId="8" xfId="0" applyNumberFormat="1" applyFont="1" applyBorder="1"/>
    <xf numFmtId="0" fontId="17" fillId="2" borderId="7" xfId="0" applyFont="1" applyFill="1" applyBorder="1"/>
    <xf numFmtId="164" fontId="18" fillId="2" borderId="8" xfId="0" applyNumberFormat="1" applyFont="1" applyFill="1" applyBorder="1"/>
    <xf numFmtId="0" fontId="1" fillId="0" borderId="5" xfId="0" applyFont="1" applyBorder="1"/>
    <xf numFmtId="5" fontId="23" fillId="0" borderId="6" xfId="0" applyNumberFormat="1" applyFont="1" applyBorder="1"/>
    <xf numFmtId="0" fontId="12" fillId="0" borderId="0" xfId="0" applyFont="1" applyFill="1"/>
    <xf numFmtId="5" fontId="12" fillId="0" borderId="0" xfId="0" applyNumberFormat="1" applyFont="1" applyFill="1" applyBorder="1" applyAlignment="1" applyProtection="1">
      <alignment horizontal="right"/>
    </xf>
    <xf numFmtId="164" fontId="12" fillId="0" borderId="8" xfId="0" applyNumberFormat="1" applyFont="1" applyFill="1" applyBorder="1" applyAlignment="1" applyProtection="1">
      <alignment horizontal="right"/>
    </xf>
    <xf numFmtId="0" fontId="15" fillId="0" borderId="7" xfId="0" applyFont="1" applyFill="1" applyBorder="1" applyAlignment="1" applyProtection="1">
      <alignment horizontal="left" vertical="top" wrapText="1"/>
    </xf>
    <xf numFmtId="0" fontId="15" fillId="0" borderId="8" xfId="0" applyFont="1" applyFill="1" applyBorder="1" applyAlignment="1" applyProtection="1">
      <alignment horizontal="left" vertical="top" wrapText="1"/>
    </xf>
    <xf numFmtId="0" fontId="15" fillId="0" borderId="7" xfId="0" applyFont="1" applyFill="1" applyBorder="1" applyAlignment="1" applyProtection="1">
      <alignment vertical="center" wrapText="1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left" wrapText="1"/>
    </xf>
    <xf numFmtId="0" fontId="7" fillId="0" borderId="8" xfId="0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4"/>
  <sheetViews>
    <sheetView tabSelected="1" view="pageBreakPreview" zoomScaleNormal="100" zoomScaleSheetLayoutView="100" zoomScalePageLayoutView="50" workbookViewId="0">
      <selection sqref="A1:B1"/>
    </sheetView>
  </sheetViews>
  <sheetFormatPr defaultRowHeight="15.6" x14ac:dyDescent="0.3"/>
  <cols>
    <col min="1" max="1" width="57.21875" style="56" customWidth="1"/>
    <col min="2" max="2" width="52.109375" style="56" customWidth="1"/>
  </cols>
  <sheetData>
    <row r="1" spans="1:2" ht="18" thickBot="1" x14ac:dyDescent="0.35">
      <c r="A1" s="64" t="s">
        <v>140</v>
      </c>
      <c r="B1" s="65"/>
    </row>
    <row r="2" spans="1:2" ht="18" thickBot="1" x14ac:dyDescent="0.35">
      <c r="A2" s="64" t="s">
        <v>186</v>
      </c>
      <c r="B2" s="65"/>
    </row>
    <row r="3" spans="1:2" ht="44.25" customHeight="1" thickBot="1" x14ac:dyDescent="0.35">
      <c r="A3" s="66" t="s">
        <v>196</v>
      </c>
      <c r="B3" s="67"/>
    </row>
    <row r="4" spans="1:2" ht="5.25" customHeight="1" thickBot="1" x14ac:dyDescent="0.35">
      <c r="A4" s="2"/>
      <c r="B4" s="3"/>
    </row>
    <row r="5" spans="1:2" ht="47.55" customHeight="1" thickBot="1" x14ac:dyDescent="0.35">
      <c r="A5" s="68" t="s">
        <v>197</v>
      </c>
      <c r="B5" s="69"/>
    </row>
    <row r="6" spans="1:2" ht="7.5" customHeight="1" x14ac:dyDescent="0.3">
      <c r="A6" s="70"/>
      <c r="B6" s="71"/>
    </row>
    <row r="7" spans="1:2" x14ac:dyDescent="0.3">
      <c r="A7" s="4" t="s">
        <v>141</v>
      </c>
      <c r="B7" s="5" t="s">
        <v>187</v>
      </c>
    </row>
    <row r="8" spans="1:2" ht="14.4" x14ac:dyDescent="0.3">
      <c r="A8" s="6"/>
      <c r="B8" s="7"/>
    </row>
    <row r="9" spans="1:2" x14ac:dyDescent="0.3">
      <c r="A9" s="8" t="s">
        <v>142</v>
      </c>
      <c r="B9" s="58">
        <f>B89</f>
        <v>12307702880</v>
      </c>
    </row>
    <row r="10" spans="1:2" ht="14.4" x14ac:dyDescent="0.3">
      <c r="A10" s="6"/>
      <c r="B10" s="9"/>
    </row>
    <row r="11" spans="1:2" x14ac:dyDescent="0.3">
      <c r="A11" s="8" t="s">
        <v>143</v>
      </c>
      <c r="B11" s="58">
        <f>B172</f>
        <v>745539641</v>
      </c>
    </row>
    <row r="12" spans="1:2" ht="14.4" x14ac:dyDescent="0.3">
      <c r="A12" s="6"/>
      <c r="B12" s="9"/>
    </row>
    <row r="13" spans="1:2" x14ac:dyDescent="0.3">
      <c r="A13" s="10" t="s">
        <v>144</v>
      </c>
      <c r="B13" s="57">
        <f>B264</f>
        <v>208588543</v>
      </c>
    </row>
    <row r="14" spans="1:2" ht="14.4" x14ac:dyDescent="0.3">
      <c r="A14" s="6"/>
      <c r="B14" s="9"/>
    </row>
    <row r="15" spans="1:2" x14ac:dyDescent="0.3">
      <c r="A15" s="11" t="s">
        <v>145</v>
      </c>
      <c r="B15" s="12">
        <f>SUM(B9:B13)</f>
        <v>13261831064</v>
      </c>
    </row>
    <row r="16" spans="1:2" ht="14.4" x14ac:dyDescent="0.3">
      <c r="A16" s="6"/>
      <c r="B16" s="13"/>
    </row>
    <row r="17" spans="1:2" ht="18" customHeight="1" x14ac:dyDescent="0.3">
      <c r="A17" s="59" t="s">
        <v>188</v>
      </c>
      <c r="B17" s="60"/>
    </row>
    <row r="18" spans="1:2" ht="14.4" x14ac:dyDescent="0.3">
      <c r="A18" s="16" t="s">
        <v>0</v>
      </c>
      <c r="B18" s="17">
        <v>33524951</v>
      </c>
    </row>
    <row r="19" spans="1:2" ht="14.4" x14ac:dyDescent="0.3">
      <c r="A19" s="16" t="s">
        <v>1</v>
      </c>
      <c r="B19" s="17">
        <v>67226289</v>
      </c>
    </row>
    <row r="20" spans="1:2" ht="14.4" x14ac:dyDescent="0.3">
      <c r="A20" s="16" t="s">
        <v>2</v>
      </c>
      <c r="B20" s="17">
        <v>79823120</v>
      </c>
    </row>
    <row r="21" spans="1:2" ht="14.4" x14ac:dyDescent="0.3">
      <c r="A21" s="18" t="s">
        <v>119</v>
      </c>
      <c r="B21" s="19">
        <v>309545280</v>
      </c>
    </row>
    <row r="22" spans="1:2" ht="14.4" x14ac:dyDescent="0.3">
      <c r="A22" s="20" t="s">
        <v>149</v>
      </c>
      <c r="B22" s="21">
        <v>306350165</v>
      </c>
    </row>
    <row r="23" spans="1:2" ht="14.4" x14ac:dyDescent="0.3">
      <c r="A23" s="20" t="s">
        <v>150</v>
      </c>
      <c r="B23" s="21">
        <v>3185801</v>
      </c>
    </row>
    <row r="24" spans="1:2" ht="14.4" x14ac:dyDescent="0.3">
      <c r="A24" s="22" t="s">
        <v>151</v>
      </c>
      <c r="B24" s="23">
        <v>9314</v>
      </c>
    </row>
    <row r="25" spans="1:2" ht="14.4" x14ac:dyDescent="0.3">
      <c r="A25" s="18" t="s">
        <v>120</v>
      </c>
      <c r="B25" s="19">
        <v>52345661</v>
      </c>
    </row>
    <row r="26" spans="1:2" ht="14.4" x14ac:dyDescent="0.3">
      <c r="A26" s="20" t="s">
        <v>152</v>
      </c>
      <c r="B26" s="21">
        <v>49821740</v>
      </c>
    </row>
    <row r="27" spans="1:2" ht="14.4" x14ac:dyDescent="0.3">
      <c r="A27" s="22" t="s">
        <v>153</v>
      </c>
      <c r="B27" s="23">
        <v>2523921</v>
      </c>
    </row>
    <row r="28" spans="1:2" ht="14.4" x14ac:dyDescent="0.3">
      <c r="A28" s="18" t="s">
        <v>121</v>
      </c>
      <c r="B28" s="19">
        <v>486197475</v>
      </c>
    </row>
    <row r="29" spans="1:2" ht="14.4" x14ac:dyDescent="0.3">
      <c r="A29" s="20" t="s">
        <v>154</v>
      </c>
      <c r="B29" s="21">
        <v>469597326</v>
      </c>
    </row>
    <row r="30" spans="1:2" ht="14.4" x14ac:dyDescent="0.3">
      <c r="A30" s="22" t="s">
        <v>155</v>
      </c>
      <c r="B30" s="23">
        <v>16600149</v>
      </c>
    </row>
    <row r="31" spans="1:2" ht="14.4" x14ac:dyDescent="0.3">
      <c r="A31" s="18" t="s">
        <v>122</v>
      </c>
      <c r="B31" s="19">
        <v>42151887</v>
      </c>
    </row>
    <row r="32" spans="1:2" ht="14.4" x14ac:dyDescent="0.3">
      <c r="A32" s="20" t="s">
        <v>156</v>
      </c>
      <c r="B32" s="21">
        <v>33381422</v>
      </c>
    </row>
    <row r="33" spans="1:2" ht="14.4" x14ac:dyDescent="0.3">
      <c r="A33" s="20" t="s">
        <v>157</v>
      </c>
      <c r="B33" s="21">
        <v>8505369</v>
      </c>
    </row>
    <row r="34" spans="1:2" ht="14.4" x14ac:dyDescent="0.3">
      <c r="A34" s="22" t="s">
        <v>189</v>
      </c>
      <c r="B34" s="23">
        <v>265096</v>
      </c>
    </row>
    <row r="35" spans="1:2" ht="14.4" x14ac:dyDescent="0.3">
      <c r="A35" s="24" t="s">
        <v>3</v>
      </c>
      <c r="B35" s="25">
        <v>74285540</v>
      </c>
    </row>
    <row r="36" spans="1:2" ht="14.4" x14ac:dyDescent="0.3">
      <c r="A36" s="24" t="s">
        <v>4</v>
      </c>
      <c r="B36" s="25">
        <v>55032807</v>
      </c>
    </row>
    <row r="37" spans="1:2" ht="14.4" x14ac:dyDescent="0.3">
      <c r="A37" s="26" t="s">
        <v>5</v>
      </c>
      <c r="B37" s="27">
        <v>128511228</v>
      </c>
    </row>
    <row r="38" spans="1:2" ht="14.4" x14ac:dyDescent="0.3">
      <c r="A38" s="16" t="s">
        <v>6</v>
      </c>
      <c r="B38" s="17">
        <v>190905243</v>
      </c>
    </row>
    <row r="39" spans="1:2" ht="14.4" x14ac:dyDescent="0.3">
      <c r="A39" s="16" t="s">
        <v>7</v>
      </c>
      <c r="B39" s="17">
        <v>42605294</v>
      </c>
    </row>
    <row r="40" spans="1:2" ht="14.4" x14ac:dyDescent="0.3">
      <c r="A40" s="16" t="s">
        <v>8</v>
      </c>
      <c r="B40" s="17">
        <v>153492780</v>
      </c>
    </row>
    <row r="41" spans="1:2" ht="14.4" x14ac:dyDescent="0.3">
      <c r="A41" s="16" t="s">
        <v>9</v>
      </c>
      <c r="B41" s="17">
        <v>21135976</v>
      </c>
    </row>
    <row r="42" spans="1:2" ht="14.4" x14ac:dyDescent="0.3">
      <c r="A42" s="16" t="s">
        <v>10</v>
      </c>
      <c r="B42" s="17">
        <v>33706928</v>
      </c>
    </row>
    <row r="43" spans="1:2" ht="14.4" x14ac:dyDescent="0.3">
      <c r="A43" s="16" t="s">
        <v>123</v>
      </c>
      <c r="B43" s="17">
        <v>35638773</v>
      </c>
    </row>
    <row r="44" spans="1:2" ht="14.4" x14ac:dyDescent="0.3">
      <c r="A44" s="28" t="s">
        <v>161</v>
      </c>
      <c r="B44" s="29">
        <v>20605951</v>
      </c>
    </row>
    <row r="45" spans="1:2" ht="14.4" x14ac:dyDescent="0.3">
      <c r="A45" s="28" t="s">
        <v>190</v>
      </c>
      <c r="B45" s="29">
        <v>15032822</v>
      </c>
    </row>
    <row r="46" spans="1:2" ht="14.4" x14ac:dyDescent="0.3">
      <c r="A46" s="16" t="s">
        <v>11</v>
      </c>
      <c r="B46" s="17">
        <v>59810647</v>
      </c>
    </row>
    <row r="47" spans="1:2" ht="14.4" x14ac:dyDescent="0.3">
      <c r="A47" s="26" t="s">
        <v>12</v>
      </c>
      <c r="B47" s="27">
        <v>954900781</v>
      </c>
    </row>
    <row r="48" spans="1:2" ht="14.4" x14ac:dyDescent="0.3">
      <c r="A48" s="24" t="s">
        <v>124</v>
      </c>
      <c r="B48" s="27">
        <v>6643462</v>
      </c>
    </row>
    <row r="49" spans="1:2" ht="14.4" x14ac:dyDescent="0.3">
      <c r="A49" s="30" t="s">
        <v>164</v>
      </c>
      <c r="B49" s="31">
        <v>5694240</v>
      </c>
    </row>
    <row r="50" spans="1:2" ht="14.4" x14ac:dyDescent="0.3">
      <c r="A50" s="20" t="s">
        <v>165</v>
      </c>
      <c r="B50" s="21">
        <v>722474</v>
      </c>
    </row>
    <row r="51" spans="1:2" ht="14.4" x14ac:dyDescent="0.3">
      <c r="A51" s="20" t="s">
        <v>166</v>
      </c>
      <c r="B51" s="21">
        <v>226748</v>
      </c>
    </row>
    <row r="52" spans="1:2" ht="14.4" x14ac:dyDescent="0.3">
      <c r="A52" s="16" t="s">
        <v>13</v>
      </c>
      <c r="B52" s="17">
        <v>215069295</v>
      </c>
    </row>
    <row r="53" spans="1:2" ht="14.4" x14ac:dyDescent="0.3">
      <c r="A53" s="26" t="s">
        <v>14</v>
      </c>
      <c r="B53" s="27">
        <v>60271997</v>
      </c>
    </row>
    <row r="54" spans="1:2" ht="14.4" x14ac:dyDescent="0.3">
      <c r="A54" s="18" t="s">
        <v>125</v>
      </c>
      <c r="B54" s="19">
        <v>185891087</v>
      </c>
    </row>
    <row r="55" spans="1:2" ht="14.4" x14ac:dyDescent="0.3">
      <c r="A55" s="20" t="s">
        <v>168</v>
      </c>
      <c r="B55" s="21">
        <v>185876728</v>
      </c>
    </row>
    <row r="56" spans="1:2" ht="14.4" x14ac:dyDescent="0.3">
      <c r="A56" s="22" t="s">
        <v>167</v>
      </c>
      <c r="B56" s="23">
        <v>14359</v>
      </c>
    </row>
    <row r="57" spans="1:2" ht="14.4" x14ac:dyDescent="0.3">
      <c r="A57" s="18" t="s">
        <v>126</v>
      </c>
      <c r="B57" s="19">
        <v>5579991976</v>
      </c>
    </row>
    <row r="58" spans="1:2" ht="14.4" x14ac:dyDescent="0.3">
      <c r="A58" s="20" t="s">
        <v>191</v>
      </c>
      <c r="B58" s="21">
        <v>3990433248</v>
      </c>
    </row>
    <row r="59" spans="1:2" ht="14.4" x14ac:dyDescent="0.3">
      <c r="A59" s="20" t="s">
        <v>192</v>
      </c>
      <c r="B59" s="21">
        <v>1400366124</v>
      </c>
    </row>
    <row r="60" spans="1:2" ht="14.4" x14ac:dyDescent="0.3">
      <c r="A60" s="22" t="s">
        <v>171</v>
      </c>
      <c r="B60" s="23">
        <v>189192604</v>
      </c>
    </row>
    <row r="61" spans="1:2" ht="14.4" x14ac:dyDescent="0.3">
      <c r="A61" s="26" t="s">
        <v>15</v>
      </c>
      <c r="B61" s="27">
        <v>11020307</v>
      </c>
    </row>
    <row r="62" spans="1:2" ht="14.4" x14ac:dyDescent="0.3">
      <c r="A62" s="18" t="s">
        <v>127</v>
      </c>
      <c r="B62" s="19">
        <v>323700300</v>
      </c>
    </row>
    <row r="63" spans="1:2" ht="14.4" x14ac:dyDescent="0.3">
      <c r="A63" s="20" t="s">
        <v>172</v>
      </c>
      <c r="B63" s="21">
        <v>274524278</v>
      </c>
    </row>
    <row r="64" spans="1:2" ht="14.4" x14ac:dyDescent="0.3">
      <c r="A64" s="20" t="s">
        <v>192</v>
      </c>
      <c r="B64" s="21">
        <v>33663833</v>
      </c>
    </row>
    <row r="65" spans="1:2" ht="14.4" x14ac:dyDescent="0.3">
      <c r="A65" s="20" t="s">
        <v>173</v>
      </c>
      <c r="B65" s="21">
        <v>14087963</v>
      </c>
    </row>
    <row r="66" spans="1:2" ht="14.4" x14ac:dyDescent="0.3">
      <c r="A66" s="22" t="s">
        <v>148</v>
      </c>
      <c r="B66" s="23">
        <v>1424226</v>
      </c>
    </row>
    <row r="67" spans="1:2" ht="14.4" x14ac:dyDescent="0.3">
      <c r="A67" s="16" t="s">
        <v>16</v>
      </c>
      <c r="B67" s="17">
        <v>85260499</v>
      </c>
    </row>
    <row r="68" spans="1:2" ht="14.4" x14ac:dyDescent="0.3">
      <c r="A68" s="26" t="s">
        <v>17</v>
      </c>
      <c r="B68" s="27">
        <v>164497941</v>
      </c>
    </row>
    <row r="69" spans="1:2" ht="14.4" x14ac:dyDescent="0.3">
      <c r="A69" s="18" t="s">
        <v>128</v>
      </c>
      <c r="B69" s="19">
        <v>217513937</v>
      </c>
    </row>
    <row r="70" spans="1:2" ht="14.4" x14ac:dyDescent="0.3">
      <c r="A70" s="20" t="s">
        <v>174</v>
      </c>
      <c r="B70" s="21">
        <v>190355812</v>
      </c>
    </row>
    <row r="71" spans="1:2" ht="14.4" x14ac:dyDescent="0.3">
      <c r="A71" s="22" t="s">
        <v>193</v>
      </c>
      <c r="B71" s="23">
        <v>27158125</v>
      </c>
    </row>
    <row r="72" spans="1:2" ht="14.4" x14ac:dyDescent="0.3">
      <c r="A72" s="16" t="s">
        <v>18</v>
      </c>
      <c r="B72" s="17">
        <v>42862700</v>
      </c>
    </row>
    <row r="73" spans="1:2" ht="14.4" x14ac:dyDescent="0.3">
      <c r="A73" s="16" t="s">
        <v>19</v>
      </c>
      <c r="B73" s="17">
        <v>30597668</v>
      </c>
    </row>
    <row r="74" spans="1:2" ht="14.4" x14ac:dyDescent="0.3">
      <c r="A74" s="16" t="s">
        <v>20</v>
      </c>
      <c r="B74" s="17">
        <v>61804487</v>
      </c>
    </row>
    <row r="75" spans="1:2" ht="14.4" x14ac:dyDescent="0.3">
      <c r="A75" s="16" t="s">
        <v>21</v>
      </c>
      <c r="B75" s="17">
        <v>822676366</v>
      </c>
    </row>
    <row r="76" spans="1:2" ht="14.4" x14ac:dyDescent="0.3">
      <c r="A76" s="16" t="s">
        <v>22</v>
      </c>
      <c r="B76" s="17">
        <v>144159107</v>
      </c>
    </row>
    <row r="77" spans="1:2" ht="14.4" x14ac:dyDescent="0.3">
      <c r="A77" s="32" t="s">
        <v>23</v>
      </c>
      <c r="B77" s="33">
        <v>29105286</v>
      </c>
    </row>
    <row r="78" spans="1:2" ht="14.4" x14ac:dyDescent="0.3">
      <c r="A78" s="34" t="s">
        <v>24</v>
      </c>
      <c r="B78" s="35">
        <v>565953787</v>
      </c>
    </row>
    <row r="79" spans="1:2" ht="14.4" x14ac:dyDescent="0.3">
      <c r="A79" s="18" t="s">
        <v>129</v>
      </c>
      <c r="B79" s="19">
        <v>68310769</v>
      </c>
    </row>
    <row r="80" spans="1:2" ht="14.4" x14ac:dyDescent="0.3">
      <c r="A80" s="20" t="s">
        <v>161</v>
      </c>
      <c r="B80" s="21">
        <v>60310564</v>
      </c>
    </row>
    <row r="81" spans="1:2" ht="14.4" x14ac:dyDescent="0.3">
      <c r="A81" s="22" t="s">
        <v>154</v>
      </c>
      <c r="B81" s="23">
        <v>8000205</v>
      </c>
    </row>
    <row r="82" spans="1:2" ht="14.4" x14ac:dyDescent="0.3">
      <c r="A82" s="16" t="s">
        <v>25</v>
      </c>
      <c r="B82" s="17">
        <v>30757288</v>
      </c>
    </row>
    <row r="83" spans="1:2" ht="14.4" x14ac:dyDescent="0.3">
      <c r="A83" s="26" t="s">
        <v>26</v>
      </c>
      <c r="B83" s="27">
        <v>10063388</v>
      </c>
    </row>
    <row r="84" spans="1:2" ht="14.4" x14ac:dyDescent="0.3">
      <c r="A84" s="36" t="s">
        <v>130</v>
      </c>
      <c r="B84" s="37">
        <v>830710573</v>
      </c>
    </row>
    <row r="85" spans="1:2" ht="14.4" x14ac:dyDescent="0.3">
      <c r="A85" s="20" t="s">
        <v>177</v>
      </c>
      <c r="B85" s="21">
        <v>208269015</v>
      </c>
    </row>
    <row r="86" spans="1:2" ht="14.4" x14ac:dyDescent="0.3">
      <c r="A86" s="20" t="s">
        <v>148</v>
      </c>
      <c r="B86" s="21">
        <v>162931733</v>
      </c>
    </row>
    <row r="87" spans="1:2" ht="14.4" x14ac:dyDescent="0.3">
      <c r="A87" s="22" t="s">
        <v>178</v>
      </c>
      <c r="B87" s="23">
        <v>459509825</v>
      </c>
    </row>
    <row r="88" spans="1:2" ht="14.4" x14ac:dyDescent="0.3">
      <c r="A88" s="38"/>
      <c r="B88" s="39"/>
    </row>
    <row r="89" spans="1:2" x14ac:dyDescent="0.3">
      <c r="A89" s="40" t="s">
        <v>185</v>
      </c>
      <c r="B89" s="41">
        <f>B18+B19+B20+B21+B25+B28+B31+B35+B36+B37+B38+B39+B40+B41+B42+B43+B46+B47+B48+B52+B53+B54+B57+B61+B62+B67+B68+B69+B72+B73+B74+B75+B76+B77+B78+B79+B82+B83+B84</f>
        <v>12307702880</v>
      </c>
    </row>
    <row r="90" spans="1:2" ht="18" x14ac:dyDescent="0.3">
      <c r="A90" s="42"/>
      <c r="B90" s="15"/>
    </row>
    <row r="91" spans="1:2" ht="18" customHeight="1" x14ac:dyDescent="0.3">
      <c r="A91" s="61" t="s">
        <v>194</v>
      </c>
      <c r="B91" s="62"/>
    </row>
    <row r="92" spans="1:2" ht="14.4" x14ac:dyDescent="0.3">
      <c r="A92" s="16" t="s">
        <v>27</v>
      </c>
      <c r="B92" s="17">
        <v>22152861</v>
      </c>
    </row>
    <row r="93" spans="1:2" ht="14.4" x14ac:dyDescent="0.3">
      <c r="A93" s="16" t="s">
        <v>28</v>
      </c>
      <c r="B93" s="17">
        <v>28415640</v>
      </c>
    </row>
    <row r="94" spans="1:2" ht="14.4" x14ac:dyDescent="0.3">
      <c r="A94" s="16" t="s">
        <v>131</v>
      </c>
      <c r="B94" s="17">
        <v>4522460</v>
      </c>
    </row>
    <row r="95" spans="1:2" ht="14.4" x14ac:dyDescent="0.3">
      <c r="A95" s="28" t="s">
        <v>172</v>
      </c>
      <c r="B95" s="29">
        <v>4301709</v>
      </c>
    </row>
    <row r="96" spans="1:2" ht="14.4" x14ac:dyDescent="0.3">
      <c r="A96" s="28" t="s">
        <v>170</v>
      </c>
      <c r="B96" s="29">
        <v>220751</v>
      </c>
    </row>
    <row r="97" spans="1:2" ht="14.4" x14ac:dyDescent="0.3">
      <c r="A97" s="16" t="s">
        <v>29</v>
      </c>
      <c r="B97" s="17">
        <v>15823744</v>
      </c>
    </row>
    <row r="98" spans="1:2" ht="14.4" x14ac:dyDescent="0.3">
      <c r="A98" s="16" t="s">
        <v>30</v>
      </c>
      <c r="B98" s="17">
        <v>30796404</v>
      </c>
    </row>
    <row r="99" spans="1:2" ht="14.4" x14ac:dyDescent="0.3">
      <c r="A99" s="16" t="s">
        <v>31</v>
      </c>
      <c r="B99" s="17">
        <v>27173809</v>
      </c>
    </row>
    <row r="100" spans="1:2" ht="14.4" x14ac:dyDescent="0.3">
      <c r="A100" s="16" t="s">
        <v>32</v>
      </c>
      <c r="B100" s="17">
        <v>3687479</v>
      </c>
    </row>
    <row r="101" spans="1:2" ht="14.4" x14ac:dyDescent="0.3">
      <c r="A101" s="16" t="s">
        <v>33</v>
      </c>
      <c r="B101" s="17">
        <v>3105909</v>
      </c>
    </row>
    <row r="102" spans="1:2" ht="14.4" x14ac:dyDescent="0.3">
      <c r="A102" s="16" t="s">
        <v>132</v>
      </c>
      <c r="B102" s="17">
        <v>31655215</v>
      </c>
    </row>
    <row r="103" spans="1:2" ht="14.4" x14ac:dyDescent="0.3">
      <c r="A103" s="28" t="s">
        <v>171</v>
      </c>
      <c r="B103" s="29">
        <v>30089067</v>
      </c>
    </row>
    <row r="104" spans="1:2" ht="14.4" x14ac:dyDescent="0.3">
      <c r="A104" s="28" t="s">
        <v>169</v>
      </c>
      <c r="B104" s="29">
        <v>1566148</v>
      </c>
    </row>
    <row r="105" spans="1:2" ht="14.4" x14ac:dyDescent="0.3">
      <c r="A105" s="16" t="s">
        <v>34</v>
      </c>
      <c r="B105" s="17">
        <v>43182780</v>
      </c>
    </row>
    <row r="106" spans="1:2" ht="14.4" x14ac:dyDescent="0.3">
      <c r="A106" s="16" t="s">
        <v>35</v>
      </c>
      <c r="B106" s="17">
        <v>4704020</v>
      </c>
    </row>
    <row r="107" spans="1:2" ht="14.4" x14ac:dyDescent="0.3">
      <c r="A107" s="16" t="s">
        <v>133</v>
      </c>
      <c r="B107" s="17">
        <v>3048364</v>
      </c>
    </row>
    <row r="108" spans="1:2" ht="14.4" x14ac:dyDescent="0.3">
      <c r="A108" s="28" t="s">
        <v>164</v>
      </c>
      <c r="B108" s="29">
        <v>2454160</v>
      </c>
    </row>
    <row r="109" spans="1:2" ht="14.4" x14ac:dyDescent="0.3">
      <c r="A109" s="28" t="s">
        <v>146</v>
      </c>
      <c r="B109" s="29">
        <v>594204</v>
      </c>
    </row>
    <row r="110" spans="1:2" ht="14.4" x14ac:dyDescent="0.3">
      <c r="A110" s="16" t="s">
        <v>36</v>
      </c>
      <c r="B110" s="17">
        <v>6857205</v>
      </c>
    </row>
    <row r="111" spans="1:2" ht="14.4" x14ac:dyDescent="0.3">
      <c r="A111" s="16" t="s">
        <v>134</v>
      </c>
      <c r="B111" s="17">
        <v>7738969</v>
      </c>
    </row>
    <row r="112" spans="1:2" ht="14.4" x14ac:dyDescent="0.3">
      <c r="A112" s="28" t="s">
        <v>181</v>
      </c>
      <c r="B112" s="29">
        <v>4103257</v>
      </c>
    </row>
    <row r="113" spans="1:2" ht="14.4" x14ac:dyDescent="0.3">
      <c r="A113" s="28" t="s">
        <v>154</v>
      </c>
      <c r="B113" s="29">
        <v>3635712</v>
      </c>
    </row>
    <row r="114" spans="1:2" ht="14.4" x14ac:dyDescent="0.3">
      <c r="A114" s="16" t="s">
        <v>37</v>
      </c>
      <c r="B114" s="17">
        <v>3335456</v>
      </c>
    </row>
    <row r="115" spans="1:2" ht="14.4" x14ac:dyDescent="0.3">
      <c r="A115" s="16" t="s">
        <v>38</v>
      </c>
      <c r="B115" s="17">
        <v>21464116</v>
      </c>
    </row>
    <row r="116" spans="1:2" ht="14.4" x14ac:dyDescent="0.3">
      <c r="A116" s="16" t="s">
        <v>135</v>
      </c>
      <c r="B116" s="17">
        <v>7120128</v>
      </c>
    </row>
    <row r="117" spans="1:2" ht="14.4" x14ac:dyDescent="0.3">
      <c r="A117" s="28" t="s">
        <v>147</v>
      </c>
      <c r="B117" s="29">
        <v>6847837</v>
      </c>
    </row>
    <row r="118" spans="1:2" ht="14.4" x14ac:dyDescent="0.3">
      <c r="A118" s="28" t="s">
        <v>179</v>
      </c>
      <c r="B118" s="29">
        <v>272291</v>
      </c>
    </row>
    <row r="119" spans="1:2" ht="14.4" x14ac:dyDescent="0.3">
      <c r="A119" s="16" t="s">
        <v>39</v>
      </c>
      <c r="B119" s="17">
        <v>17349885</v>
      </c>
    </row>
    <row r="120" spans="1:2" ht="14.4" x14ac:dyDescent="0.3">
      <c r="A120" s="16" t="s">
        <v>40</v>
      </c>
      <c r="B120" s="17">
        <v>2243937</v>
      </c>
    </row>
    <row r="121" spans="1:2" ht="14.4" x14ac:dyDescent="0.3">
      <c r="A121" s="16" t="s">
        <v>41</v>
      </c>
      <c r="B121" s="17">
        <v>1833845</v>
      </c>
    </row>
    <row r="122" spans="1:2" ht="14.4" x14ac:dyDescent="0.3">
      <c r="A122" s="16" t="s">
        <v>42</v>
      </c>
      <c r="B122" s="17">
        <v>784953</v>
      </c>
    </row>
    <row r="123" spans="1:2" ht="14.4" x14ac:dyDescent="0.3">
      <c r="A123" s="16" t="s">
        <v>43</v>
      </c>
      <c r="B123" s="17">
        <v>5605241</v>
      </c>
    </row>
    <row r="124" spans="1:2" ht="14.4" x14ac:dyDescent="0.3">
      <c r="A124" s="16" t="s">
        <v>44</v>
      </c>
      <c r="B124" s="17">
        <v>6347664</v>
      </c>
    </row>
    <row r="125" spans="1:2" ht="14.4" x14ac:dyDescent="0.3">
      <c r="A125" s="16" t="s">
        <v>45</v>
      </c>
      <c r="B125" s="17">
        <v>5692613</v>
      </c>
    </row>
    <row r="126" spans="1:2" ht="14.4" x14ac:dyDescent="0.3">
      <c r="A126" s="16" t="s">
        <v>46</v>
      </c>
      <c r="B126" s="17">
        <v>15654539</v>
      </c>
    </row>
    <row r="127" spans="1:2" ht="14.4" x14ac:dyDescent="0.3">
      <c r="A127" s="16" t="s">
        <v>47</v>
      </c>
      <c r="B127" s="17">
        <v>5011454</v>
      </c>
    </row>
    <row r="128" spans="1:2" ht="14.4" x14ac:dyDescent="0.3">
      <c r="A128" s="16" t="s">
        <v>48</v>
      </c>
      <c r="B128" s="17">
        <v>2736529</v>
      </c>
    </row>
    <row r="129" spans="1:2" ht="14.4" x14ac:dyDescent="0.3">
      <c r="A129" s="16" t="s">
        <v>49</v>
      </c>
      <c r="B129" s="17">
        <v>8460568</v>
      </c>
    </row>
    <row r="130" spans="1:2" ht="14.4" x14ac:dyDescent="0.3">
      <c r="A130" s="16" t="s">
        <v>50</v>
      </c>
      <c r="B130" s="17">
        <v>503700</v>
      </c>
    </row>
    <row r="131" spans="1:2" ht="14.4" x14ac:dyDescent="0.3">
      <c r="A131" s="16" t="s">
        <v>51</v>
      </c>
      <c r="B131" s="17">
        <v>1432610</v>
      </c>
    </row>
    <row r="132" spans="1:2" ht="14.4" x14ac:dyDescent="0.3">
      <c r="A132" s="16" t="s">
        <v>52</v>
      </c>
      <c r="B132" s="17">
        <v>16181801</v>
      </c>
    </row>
    <row r="133" spans="1:2" ht="14.4" x14ac:dyDescent="0.3">
      <c r="A133" s="16" t="s">
        <v>53</v>
      </c>
      <c r="B133" s="17">
        <v>1529460</v>
      </c>
    </row>
    <row r="134" spans="1:2" ht="14.4" x14ac:dyDescent="0.3">
      <c r="A134" s="16" t="s">
        <v>54</v>
      </c>
      <c r="B134" s="17">
        <v>5242220</v>
      </c>
    </row>
    <row r="135" spans="1:2" ht="14.4" x14ac:dyDescent="0.3">
      <c r="A135" s="16" t="s">
        <v>55</v>
      </c>
      <c r="B135" s="17">
        <v>504693</v>
      </c>
    </row>
    <row r="136" spans="1:2" ht="14.4" x14ac:dyDescent="0.3">
      <c r="A136" s="16" t="s">
        <v>136</v>
      </c>
      <c r="B136" s="17">
        <v>21504688</v>
      </c>
    </row>
    <row r="137" spans="1:2" ht="14.4" x14ac:dyDescent="0.3">
      <c r="A137" s="28" t="s">
        <v>157</v>
      </c>
      <c r="B137" s="29">
        <v>18405064</v>
      </c>
    </row>
    <row r="138" spans="1:2" ht="14.4" x14ac:dyDescent="0.3">
      <c r="A138" s="28" t="s">
        <v>155</v>
      </c>
      <c r="B138" s="29">
        <v>3099624</v>
      </c>
    </row>
    <row r="139" spans="1:2" ht="14.4" x14ac:dyDescent="0.3">
      <c r="A139" s="16" t="s">
        <v>56</v>
      </c>
      <c r="B139" s="17">
        <v>14983291</v>
      </c>
    </row>
    <row r="140" spans="1:2" ht="14.4" x14ac:dyDescent="0.3">
      <c r="A140" s="16" t="s">
        <v>57</v>
      </c>
      <c r="B140" s="17">
        <v>901352</v>
      </c>
    </row>
    <row r="141" spans="1:2" ht="14.4" x14ac:dyDescent="0.3">
      <c r="A141" s="16" t="s">
        <v>58</v>
      </c>
      <c r="B141" s="17">
        <v>53342401</v>
      </c>
    </row>
    <row r="142" spans="1:2" ht="14.4" x14ac:dyDescent="0.3">
      <c r="A142" s="16" t="s">
        <v>59</v>
      </c>
      <c r="B142" s="17">
        <v>34928514</v>
      </c>
    </row>
    <row r="143" spans="1:2" ht="14.4" x14ac:dyDescent="0.3">
      <c r="A143" s="16" t="s">
        <v>60</v>
      </c>
      <c r="B143" s="17">
        <v>760201</v>
      </c>
    </row>
    <row r="144" spans="1:2" ht="14.4" x14ac:dyDescent="0.3">
      <c r="A144" s="16" t="s">
        <v>61</v>
      </c>
      <c r="B144" s="17">
        <v>6433507</v>
      </c>
    </row>
    <row r="145" spans="1:2" ht="14.4" x14ac:dyDescent="0.3">
      <c r="A145" s="16" t="s">
        <v>137</v>
      </c>
      <c r="B145" s="17">
        <v>4035019</v>
      </c>
    </row>
    <row r="146" spans="1:2" ht="14.4" x14ac:dyDescent="0.3">
      <c r="A146" s="28" t="s">
        <v>169</v>
      </c>
      <c r="B146" s="29">
        <v>3953690</v>
      </c>
    </row>
    <row r="147" spans="1:2" ht="14.4" x14ac:dyDescent="0.3">
      <c r="A147" s="28" t="s">
        <v>170</v>
      </c>
      <c r="B147" s="29">
        <v>81329</v>
      </c>
    </row>
    <row r="148" spans="1:2" ht="14.4" x14ac:dyDescent="0.3">
      <c r="A148" s="16" t="s">
        <v>62</v>
      </c>
      <c r="B148" s="17">
        <v>2226234</v>
      </c>
    </row>
    <row r="149" spans="1:2" ht="14.4" x14ac:dyDescent="0.3">
      <c r="A149" s="16" t="s">
        <v>63</v>
      </c>
      <c r="B149" s="17">
        <v>6632682</v>
      </c>
    </row>
    <row r="150" spans="1:2" ht="14.4" x14ac:dyDescent="0.3">
      <c r="A150" s="16" t="s">
        <v>64</v>
      </c>
      <c r="B150" s="17">
        <v>1981804</v>
      </c>
    </row>
    <row r="151" spans="1:2" ht="14.4" x14ac:dyDescent="0.3">
      <c r="A151" s="16" t="s">
        <v>138</v>
      </c>
      <c r="B151" s="17">
        <v>5411552</v>
      </c>
    </row>
    <row r="152" spans="1:2" ht="14.4" x14ac:dyDescent="0.3">
      <c r="A152" s="28" t="s">
        <v>162</v>
      </c>
      <c r="B152" s="29">
        <v>5411429</v>
      </c>
    </row>
    <row r="153" spans="1:2" ht="14.4" x14ac:dyDescent="0.3">
      <c r="A153" s="28" t="s">
        <v>163</v>
      </c>
      <c r="B153" s="29">
        <v>123</v>
      </c>
    </row>
    <row r="154" spans="1:2" ht="14.4" x14ac:dyDescent="0.3">
      <c r="A154" s="43" t="s">
        <v>65</v>
      </c>
      <c r="B154" s="44">
        <v>3661142</v>
      </c>
    </row>
    <row r="155" spans="1:2" ht="14.4" x14ac:dyDescent="0.3">
      <c r="A155" s="16" t="s">
        <v>66</v>
      </c>
      <c r="B155" s="17">
        <v>23532619</v>
      </c>
    </row>
    <row r="156" spans="1:2" ht="14.4" x14ac:dyDescent="0.3">
      <c r="A156" s="16" t="s">
        <v>67</v>
      </c>
      <c r="B156" s="17">
        <v>3124256</v>
      </c>
    </row>
    <row r="157" spans="1:2" ht="14.4" x14ac:dyDescent="0.3">
      <c r="A157" s="16" t="s">
        <v>68</v>
      </c>
      <c r="B157" s="17">
        <v>12405398</v>
      </c>
    </row>
    <row r="158" spans="1:2" ht="14.4" x14ac:dyDescent="0.3">
      <c r="A158" s="16" t="s">
        <v>69</v>
      </c>
      <c r="B158" s="17">
        <v>224351</v>
      </c>
    </row>
    <row r="159" spans="1:2" ht="14.4" x14ac:dyDescent="0.3">
      <c r="A159" s="16" t="s">
        <v>70</v>
      </c>
      <c r="B159" s="17">
        <v>15435820</v>
      </c>
    </row>
    <row r="160" spans="1:2" ht="14.4" x14ac:dyDescent="0.3">
      <c r="A160" s="16" t="s">
        <v>71</v>
      </c>
      <c r="B160" s="17">
        <v>5390028</v>
      </c>
    </row>
    <row r="161" spans="1:2" ht="14.4" x14ac:dyDescent="0.3">
      <c r="A161" s="16" t="s">
        <v>72</v>
      </c>
      <c r="B161" s="17">
        <v>5868708</v>
      </c>
    </row>
    <row r="162" spans="1:2" ht="14.4" x14ac:dyDescent="0.3">
      <c r="A162" s="16" t="s">
        <v>73</v>
      </c>
      <c r="B162" s="17">
        <v>3636052</v>
      </c>
    </row>
    <row r="163" spans="1:2" ht="14.4" x14ac:dyDescent="0.3">
      <c r="A163" s="16" t="s">
        <v>74</v>
      </c>
      <c r="B163" s="17">
        <v>23899877</v>
      </c>
    </row>
    <row r="164" spans="1:2" ht="14.4" x14ac:dyDescent="0.3">
      <c r="A164" s="16" t="s">
        <v>75</v>
      </c>
      <c r="B164" s="17">
        <v>16711468</v>
      </c>
    </row>
    <row r="165" spans="1:2" ht="14.4" x14ac:dyDescent="0.3">
      <c r="A165" s="16" t="s">
        <v>76</v>
      </c>
      <c r="B165" s="17">
        <v>3776435</v>
      </c>
    </row>
    <row r="166" spans="1:2" s="1" customFormat="1" ht="14.4" x14ac:dyDescent="0.3">
      <c r="A166" s="16" t="s">
        <v>139</v>
      </c>
      <c r="B166" s="17">
        <v>3035983</v>
      </c>
    </row>
    <row r="167" spans="1:2" ht="14.4" x14ac:dyDescent="0.3">
      <c r="A167" s="28" t="s">
        <v>156</v>
      </c>
      <c r="B167" s="29">
        <v>2866965</v>
      </c>
    </row>
    <row r="168" spans="1:2" ht="14.4" x14ac:dyDescent="0.3">
      <c r="A168" s="28" t="s">
        <v>159</v>
      </c>
      <c r="B168" s="29">
        <v>169018</v>
      </c>
    </row>
    <row r="169" spans="1:2" ht="14.4" x14ac:dyDescent="0.3">
      <c r="A169" s="16" t="s">
        <v>77</v>
      </c>
      <c r="B169" s="17">
        <v>17846964</v>
      </c>
    </row>
    <row r="170" spans="1:2" ht="14.4" x14ac:dyDescent="0.3">
      <c r="A170" s="16" t="s">
        <v>78</v>
      </c>
      <c r="B170" s="17">
        <v>91554784</v>
      </c>
    </row>
    <row r="171" spans="1:2" ht="14.4" x14ac:dyDescent="0.3">
      <c r="A171" s="16" t="s">
        <v>79</v>
      </c>
      <c r="B171" s="17">
        <v>394240</v>
      </c>
    </row>
    <row r="172" spans="1:2" ht="14.4" x14ac:dyDescent="0.3">
      <c r="A172" s="45" t="s">
        <v>185</v>
      </c>
      <c r="B172" s="46">
        <f>SUM(B92:B171)-B95-B96-B103-B104-B108-B109-B112-B113-B117-B118-B137-B138-B146-B147-B152-B153-B167-B168</f>
        <v>745539641</v>
      </c>
    </row>
    <row r="173" spans="1:2" ht="18" x14ac:dyDescent="0.3">
      <c r="A173" s="14"/>
      <c r="B173" s="15"/>
    </row>
    <row r="174" spans="1:2" x14ac:dyDescent="0.3">
      <c r="A174" s="47"/>
      <c r="B174" s="48"/>
    </row>
    <row r="175" spans="1:2" ht="18" customHeight="1" x14ac:dyDescent="0.3">
      <c r="A175" s="61" t="s">
        <v>195</v>
      </c>
      <c r="B175" s="63"/>
    </row>
    <row r="176" spans="1:2" x14ac:dyDescent="0.3">
      <c r="A176" s="49"/>
      <c r="B176" s="48"/>
    </row>
    <row r="177" spans="1:2" ht="14.4" x14ac:dyDescent="0.3">
      <c r="A177" s="16" t="s">
        <v>180</v>
      </c>
      <c r="B177" s="17">
        <v>77056</v>
      </c>
    </row>
    <row r="178" spans="1:2" ht="14.4" x14ac:dyDescent="0.3">
      <c r="A178" s="50" t="s">
        <v>80</v>
      </c>
      <c r="B178" s="51">
        <v>77056</v>
      </c>
    </row>
    <row r="179" spans="1:2" ht="14.4" x14ac:dyDescent="0.3">
      <c r="A179" s="50"/>
      <c r="B179" s="51"/>
    </row>
    <row r="180" spans="1:2" ht="14.4" x14ac:dyDescent="0.3">
      <c r="A180" s="16" t="s">
        <v>163</v>
      </c>
      <c r="B180" s="17">
        <v>24112919</v>
      </c>
    </row>
    <row r="181" spans="1:2" ht="14.4" x14ac:dyDescent="0.3">
      <c r="A181" s="50" t="s">
        <v>81</v>
      </c>
      <c r="B181" s="51">
        <v>4481888</v>
      </c>
    </row>
    <row r="182" spans="1:2" ht="14.4" x14ac:dyDescent="0.3">
      <c r="A182" s="50" t="s">
        <v>82</v>
      </c>
      <c r="B182" s="51">
        <v>12275202</v>
      </c>
    </row>
    <row r="183" spans="1:2" ht="14.4" x14ac:dyDescent="0.3">
      <c r="A183" s="50" t="s">
        <v>83</v>
      </c>
      <c r="B183" s="51">
        <v>6080025</v>
      </c>
    </row>
    <row r="184" spans="1:2" ht="14.4" x14ac:dyDescent="0.3">
      <c r="A184" s="50" t="s">
        <v>84</v>
      </c>
      <c r="B184" s="51">
        <v>1275804</v>
      </c>
    </row>
    <row r="185" spans="1:2" ht="14.4" x14ac:dyDescent="0.3">
      <c r="A185" s="50"/>
      <c r="B185" s="51"/>
    </row>
    <row r="186" spans="1:2" ht="14.4" x14ac:dyDescent="0.3">
      <c r="A186" s="16" t="s">
        <v>158</v>
      </c>
      <c r="B186" s="17">
        <v>12462285</v>
      </c>
    </row>
    <row r="187" spans="1:2" ht="14.4" x14ac:dyDescent="0.3">
      <c r="A187" s="50" t="s">
        <v>85</v>
      </c>
      <c r="B187" s="51">
        <v>12462285</v>
      </c>
    </row>
    <row r="188" spans="1:2" ht="14.4" x14ac:dyDescent="0.3">
      <c r="A188" s="50"/>
      <c r="B188" s="51"/>
    </row>
    <row r="189" spans="1:2" ht="14.4" x14ac:dyDescent="0.3">
      <c r="A189" s="52" t="s">
        <v>171</v>
      </c>
      <c r="B189" s="53">
        <v>61113186</v>
      </c>
    </row>
    <row r="190" spans="1:2" ht="14.4" x14ac:dyDescent="0.3">
      <c r="A190" s="50" t="s">
        <v>86</v>
      </c>
      <c r="B190" s="51">
        <v>28960489</v>
      </c>
    </row>
    <row r="191" spans="1:2" ht="14.4" x14ac:dyDescent="0.3">
      <c r="A191" s="50" t="s">
        <v>87</v>
      </c>
      <c r="B191" s="51">
        <v>32152697</v>
      </c>
    </row>
    <row r="192" spans="1:2" ht="14.4" x14ac:dyDescent="0.3">
      <c r="A192" s="50"/>
      <c r="B192" s="51"/>
    </row>
    <row r="193" spans="1:2" ht="14.4" x14ac:dyDescent="0.3">
      <c r="A193" s="52" t="s">
        <v>173</v>
      </c>
      <c r="B193" s="53">
        <v>4951984</v>
      </c>
    </row>
    <row r="194" spans="1:2" ht="14.4" x14ac:dyDescent="0.3">
      <c r="A194" s="50" t="s">
        <v>88</v>
      </c>
      <c r="B194" s="51">
        <v>4951984</v>
      </c>
    </row>
    <row r="195" spans="1:2" ht="14.4" x14ac:dyDescent="0.3">
      <c r="A195" s="50"/>
      <c r="B195" s="51"/>
    </row>
    <row r="196" spans="1:2" ht="14.4" x14ac:dyDescent="0.3">
      <c r="A196" s="16" t="s">
        <v>160</v>
      </c>
      <c r="B196" s="17">
        <v>6104871</v>
      </c>
    </row>
    <row r="197" spans="1:2" ht="14.4" x14ac:dyDescent="0.3">
      <c r="A197" s="50" t="s">
        <v>89</v>
      </c>
      <c r="B197" s="51">
        <v>6104871</v>
      </c>
    </row>
    <row r="198" spans="1:2" ht="14.4" x14ac:dyDescent="0.3">
      <c r="A198" s="50"/>
      <c r="B198" s="51"/>
    </row>
    <row r="199" spans="1:2" ht="14.4" x14ac:dyDescent="0.3">
      <c r="A199" s="16" t="s">
        <v>146</v>
      </c>
      <c r="B199" s="17">
        <v>366722</v>
      </c>
    </row>
    <row r="200" spans="1:2" ht="14.4" x14ac:dyDescent="0.3">
      <c r="A200" s="50" t="s">
        <v>90</v>
      </c>
      <c r="B200" s="51">
        <v>366722</v>
      </c>
    </row>
    <row r="201" spans="1:2" ht="14.4" x14ac:dyDescent="0.3">
      <c r="A201" s="50"/>
      <c r="B201" s="51"/>
    </row>
    <row r="202" spans="1:2" ht="14.4" x14ac:dyDescent="0.3">
      <c r="A202" s="16" t="s">
        <v>183</v>
      </c>
      <c r="B202" s="17">
        <v>2841510</v>
      </c>
    </row>
    <row r="203" spans="1:2" ht="14.4" x14ac:dyDescent="0.3">
      <c r="A203" s="50" t="s">
        <v>91</v>
      </c>
      <c r="B203" s="51">
        <v>2841510</v>
      </c>
    </row>
    <row r="204" spans="1:2" ht="14.4" x14ac:dyDescent="0.3">
      <c r="A204" s="50"/>
      <c r="B204" s="51"/>
    </row>
    <row r="205" spans="1:2" ht="14.4" x14ac:dyDescent="0.3">
      <c r="A205" s="16" t="s">
        <v>154</v>
      </c>
      <c r="B205" s="17">
        <v>15929751</v>
      </c>
    </row>
    <row r="206" spans="1:2" ht="14.4" x14ac:dyDescent="0.3">
      <c r="A206" s="50" t="s">
        <v>92</v>
      </c>
      <c r="B206" s="51">
        <v>13051564</v>
      </c>
    </row>
    <row r="207" spans="1:2" ht="14.4" x14ac:dyDescent="0.3">
      <c r="A207" s="50" t="s">
        <v>93</v>
      </c>
      <c r="B207" s="51">
        <v>2878187</v>
      </c>
    </row>
    <row r="208" spans="1:2" ht="14.4" x14ac:dyDescent="0.3">
      <c r="A208" s="50"/>
      <c r="B208" s="51"/>
    </row>
    <row r="209" spans="1:2" ht="14.4" x14ac:dyDescent="0.3">
      <c r="A209" s="16" t="s">
        <v>181</v>
      </c>
      <c r="B209" s="17">
        <v>2613998</v>
      </c>
    </row>
    <row r="210" spans="1:2" ht="14.4" x14ac:dyDescent="0.3">
      <c r="A210" s="50" t="s">
        <v>94</v>
      </c>
      <c r="B210" s="51">
        <v>1081492</v>
      </c>
    </row>
    <row r="211" spans="1:2" ht="14.4" x14ac:dyDescent="0.3">
      <c r="A211" s="50" t="s">
        <v>95</v>
      </c>
      <c r="B211" s="51">
        <v>1532506</v>
      </c>
    </row>
    <row r="212" spans="1:2" ht="14.4" x14ac:dyDescent="0.3">
      <c r="A212" s="50"/>
      <c r="B212" s="51"/>
    </row>
    <row r="213" spans="1:2" ht="14.4" x14ac:dyDescent="0.3">
      <c r="A213" s="16" t="s">
        <v>149</v>
      </c>
      <c r="B213" s="17">
        <v>2282446</v>
      </c>
    </row>
    <row r="214" spans="1:2" ht="14.4" x14ac:dyDescent="0.3">
      <c r="A214" s="50" t="s">
        <v>96</v>
      </c>
      <c r="B214" s="51">
        <v>2282446</v>
      </c>
    </row>
    <row r="215" spans="1:2" ht="14.4" x14ac:dyDescent="0.3">
      <c r="A215" s="50"/>
      <c r="B215" s="51"/>
    </row>
    <row r="216" spans="1:2" ht="14.4" x14ac:dyDescent="0.3">
      <c r="A216" s="16" t="s">
        <v>159</v>
      </c>
      <c r="B216" s="17">
        <v>714179</v>
      </c>
    </row>
    <row r="217" spans="1:2" ht="14.4" x14ac:dyDescent="0.3">
      <c r="A217" s="50" t="s">
        <v>97</v>
      </c>
      <c r="B217" s="51">
        <v>273988</v>
      </c>
    </row>
    <row r="218" spans="1:2" ht="14.4" x14ac:dyDescent="0.3">
      <c r="A218" s="50" t="s">
        <v>98</v>
      </c>
      <c r="B218" s="51">
        <v>440191</v>
      </c>
    </row>
    <row r="219" spans="1:2" ht="14.4" x14ac:dyDescent="0.3">
      <c r="A219" s="50"/>
      <c r="B219" s="51"/>
    </row>
    <row r="220" spans="1:2" ht="14.4" x14ac:dyDescent="0.3">
      <c r="A220" s="16" t="s">
        <v>168</v>
      </c>
      <c r="B220" s="17">
        <v>6180057</v>
      </c>
    </row>
    <row r="221" spans="1:2" ht="14.4" x14ac:dyDescent="0.3">
      <c r="A221" s="50" t="s">
        <v>99</v>
      </c>
      <c r="B221" s="51">
        <v>3933033</v>
      </c>
    </row>
    <row r="222" spans="1:2" ht="14.4" x14ac:dyDescent="0.3">
      <c r="A222" s="50" t="s">
        <v>100</v>
      </c>
      <c r="B222" s="51">
        <v>2247024</v>
      </c>
    </row>
    <row r="223" spans="1:2" ht="14.4" x14ac:dyDescent="0.3">
      <c r="A223" s="50"/>
      <c r="B223" s="51"/>
    </row>
    <row r="224" spans="1:2" ht="14.4" x14ac:dyDescent="0.3">
      <c r="A224" s="16" t="s">
        <v>179</v>
      </c>
      <c r="B224" s="17">
        <v>1775135</v>
      </c>
    </row>
    <row r="225" spans="1:2" ht="14.4" x14ac:dyDescent="0.3">
      <c r="A225" s="50" t="s">
        <v>101</v>
      </c>
      <c r="B225" s="51">
        <v>1775135</v>
      </c>
    </row>
    <row r="226" spans="1:2" ht="14.4" x14ac:dyDescent="0.3">
      <c r="A226" s="50"/>
      <c r="B226" s="51"/>
    </row>
    <row r="227" spans="1:2" ht="14.4" x14ac:dyDescent="0.3">
      <c r="A227" s="16" t="s">
        <v>169</v>
      </c>
      <c r="B227" s="17">
        <v>2313959</v>
      </c>
    </row>
    <row r="228" spans="1:2" ht="14.4" x14ac:dyDescent="0.3">
      <c r="A228" s="50" t="s">
        <v>102</v>
      </c>
      <c r="B228" s="51">
        <v>2313959</v>
      </c>
    </row>
    <row r="229" spans="1:2" ht="14.4" x14ac:dyDescent="0.3">
      <c r="A229" s="50"/>
      <c r="B229" s="51"/>
    </row>
    <row r="230" spans="1:2" ht="14.4" x14ac:dyDescent="0.3">
      <c r="A230" s="16" t="s">
        <v>174</v>
      </c>
      <c r="B230" s="17">
        <v>695873</v>
      </c>
    </row>
    <row r="231" spans="1:2" ht="14.4" x14ac:dyDescent="0.3">
      <c r="A231" s="50" t="s">
        <v>103</v>
      </c>
      <c r="B231" s="51">
        <v>690583</v>
      </c>
    </row>
    <row r="232" spans="1:2" ht="14.4" x14ac:dyDescent="0.3">
      <c r="A232" s="50" t="s">
        <v>116</v>
      </c>
      <c r="B232" s="51">
        <v>5290</v>
      </c>
    </row>
    <row r="233" spans="1:2" ht="14.4" x14ac:dyDescent="0.3">
      <c r="A233" s="50"/>
      <c r="B233" s="51"/>
    </row>
    <row r="234" spans="1:2" ht="14.4" x14ac:dyDescent="0.3">
      <c r="A234" s="16" t="s">
        <v>172</v>
      </c>
      <c r="B234" s="17">
        <v>7990005</v>
      </c>
    </row>
    <row r="235" spans="1:2" ht="14.4" x14ac:dyDescent="0.3">
      <c r="A235" s="50" t="s">
        <v>104</v>
      </c>
      <c r="B235" s="51">
        <v>128476</v>
      </c>
    </row>
    <row r="236" spans="1:2" ht="14.4" x14ac:dyDescent="0.3">
      <c r="A236" s="50" t="s">
        <v>105</v>
      </c>
      <c r="B236" s="51">
        <v>3284976</v>
      </c>
    </row>
    <row r="237" spans="1:2" ht="14.4" x14ac:dyDescent="0.3">
      <c r="A237" s="50" t="s">
        <v>106</v>
      </c>
      <c r="B237" s="51">
        <v>1072585</v>
      </c>
    </row>
    <row r="238" spans="1:2" ht="14.4" x14ac:dyDescent="0.3">
      <c r="A238" s="50" t="s">
        <v>107</v>
      </c>
      <c r="B238" s="51">
        <v>3503968</v>
      </c>
    </row>
    <row r="239" spans="1:2" ht="14.4" x14ac:dyDescent="0.3">
      <c r="A239" s="50"/>
      <c r="B239" s="51"/>
    </row>
    <row r="240" spans="1:2" ht="14.4" x14ac:dyDescent="0.3">
      <c r="A240" s="16" t="s">
        <v>176</v>
      </c>
      <c r="B240" s="17">
        <v>9050483</v>
      </c>
    </row>
    <row r="241" spans="1:2" ht="14.4" x14ac:dyDescent="0.3">
      <c r="A241" s="50" t="s">
        <v>108</v>
      </c>
      <c r="B241" s="51">
        <v>9050483</v>
      </c>
    </row>
    <row r="242" spans="1:2" ht="14.4" x14ac:dyDescent="0.3">
      <c r="A242" s="50"/>
      <c r="B242" s="51"/>
    </row>
    <row r="243" spans="1:2" ht="14.4" x14ac:dyDescent="0.3">
      <c r="A243" s="16" t="s">
        <v>184</v>
      </c>
      <c r="B243" s="17">
        <v>2480670</v>
      </c>
    </row>
    <row r="244" spans="1:2" ht="14.4" x14ac:dyDescent="0.3">
      <c r="A244" s="50" t="s">
        <v>109</v>
      </c>
      <c r="B244" s="51">
        <v>2480670</v>
      </c>
    </row>
    <row r="245" spans="1:2" ht="14.4" x14ac:dyDescent="0.3">
      <c r="A245" s="50"/>
      <c r="B245" s="51"/>
    </row>
    <row r="246" spans="1:2" ht="14.4" x14ac:dyDescent="0.3">
      <c r="A246" s="16" t="s">
        <v>177</v>
      </c>
      <c r="B246" s="17">
        <v>136151</v>
      </c>
    </row>
    <row r="247" spans="1:2" ht="14.4" x14ac:dyDescent="0.3">
      <c r="A247" s="50" t="s">
        <v>110</v>
      </c>
      <c r="B247" s="51">
        <v>136151</v>
      </c>
    </row>
    <row r="248" spans="1:2" ht="14.4" x14ac:dyDescent="0.3">
      <c r="A248" s="50"/>
      <c r="B248" s="51"/>
    </row>
    <row r="249" spans="1:2" ht="14.4" x14ac:dyDescent="0.3">
      <c r="A249" s="16" t="s">
        <v>175</v>
      </c>
      <c r="B249" s="17">
        <v>41248566</v>
      </c>
    </row>
    <row r="250" spans="1:2" ht="14.4" x14ac:dyDescent="0.3">
      <c r="A250" s="50" t="s">
        <v>111</v>
      </c>
      <c r="B250" s="51">
        <v>9342245</v>
      </c>
    </row>
    <row r="251" spans="1:2" ht="14.4" x14ac:dyDescent="0.3">
      <c r="A251" s="50" t="s">
        <v>112</v>
      </c>
      <c r="B251" s="51">
        <v>12303486</v>
      </c>
    </row>
    <row r="252" spans="1:2" ht="14.4" x14ac:dyDescent="0.3">
      <c r="A252" s="50" t="s">
        <v>113</v>
      </c>
      <c r="B252" s="51">
        <v>1926927</v>
      </c>
    </row>
    <row r="253" spans="1:2" ht="14.4" x14ac:dyDescent="0.3">
      <c r="A253" s="50" t="s">
        <v>114</v>
      </c>
      <c r="B253" s="51">
        <v>3785187</v>
      </c>
    </row>
    <row r="254" spans="1:2" ht="14.4" x14ac:dyDescent="0.3">
      <c r="A254" s="50" t="s">
        <v>115</v>
      </c>
      <c r="B254" s="51">
        <v>10994276</v>
      </c>
    </row>
    <row r="255" spans="1:2" ht="14.4" x14ac:dyDescent="0.3">
      <c r="A255" s="50" t="s">
        <v>116</v>
      </c>
      <c r="B255" s="51">
        <v>28162</v>
      </c>
    </row>
    <row r="256" spans="1:2" ht="14.4" x14ac:dyDescent="0.3">
      <c r="A256" s="50" t="s">
        <v>117</v>
      </c>
      <c r="B256" s="51">
        <v>2868283</v>
      </c>
    </row>
    <row r="257" spans="1:2" ht="14.4" x14ac:dyDescent="0.3">
      <c r="A257" s="50"/>
      <c r="B257" s="51"/>
    </row>
    <row r="258" spans="1:2" ht="14.4" x14ac:dyDescent="0.3">
      <c r="A258" s="16" t="s">
        <v>182</v>
      </c>
      <c r="B258" s="17">
        <v>2007067</v>
      </c>
    </row>
    <row r="259" spans="1:2" ht="14.4" x14ac:dyDescent="0.3">
      <c r="A259" s="50" t="s">
        <v>118</v>
      </c>
      <c r="B259" s="51">
        <v>2007067</v>
      </c>
    </row>
    <row r="260" spans="1:2" ht="14.4" x14ac:dyDescent="0.3">
      <c r="A260" s="50"/>
      <c r="B260" s="51"/>
    </row>
    <row r="261" spans="1:2" ht="14.4" x14ac:dyDescent="0.3">
      <c r="A261" s="16" t="s">
        <v>167</v>
      </c>
      <c r="B261" s="17">
        <v>1139670</v>
      </c>
    </row>
    <row r="262" spans="1:2" ht="14.4" x14ac:dyDescent="0.3">
      <c r="A262" s="50" t="s">
        <v>99</v>
      </c>
      <c r="B262" s="51">
        <v>1139670</v>
      </c>
    </row>
    <row r="263" spans="1:2" ht="14.4" x14ac:dyDescent="0.3">
      <c r="A263" s="50"/>
      <c r="B263" s="51"/>
    </row>
    <row r="264" spans="1:2" ht="14.4" x14ac:dyDescent="0.3">
      <c r="A264" s="54" t="s">
        <v>185</v>
      </c>
      <c r="B264" s="55">
        <f>B177+B180+B186+B189+B193+B196+B199+B202+B205+B209+B213+B216+B220+B224+B227+B230+B234+B240+B243+B246+B249+B258+B261</f>
        <v>208588543</v>
      </c>
    </row>
  </sheetData>
  <mergeCells count="8">
    <mergeCell ref="A17:B17"/>
    <mergeCell ref="A91:B91"/>
    <mergeCell ref="A175:B175"/>
    <mergeCell ref="A1:B1"/>
    <mergeCell ref="A2:B2"/>
    <mergeCell ref="A3:B3"/>
    <mergeCell ref="A5:B5"/>
    <mergeCell ref="A6:B6"/>
  </mergeCells>
  <pageMargins left="0.7" right="0.7" top="0.75" bottom="0.75" header="0.3" footer="0.3"/>
  <pageSetup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 CRRSAA</vt:lpstr>
      <vt:lpstr>'Table 2 CRRSAA'!Print_Area</vt:lpstr>
      <vt:lpstr>'Table 2 CRRSAA'!Print_Titles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Kamp, Joshua (FTA)</dc:creator>
  <cp:lastModifiedBy>Sledge, Kimberly (FTA)</cp:lastModifiedBy>
  <dcterms:created xsi:type="dcterms:W3CDTF">2020-09-25T01:51:06Z</dcterms:created>
  <dcterms:modified xsi:type="dcterms:W3CDTF">2021-01-08T19:20:01Z</dcterms:modified>
</cp:coreProperties>
</file>