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apportionments\"/>
    </mc:Choice>
  </mc:AlternateContent>
  <bookViews>
    <workbookView xWindow="-105" yWindow="-105" windowWidth="19425" windowHeight="10425"/>
  </bookViews>
  <sheets>
    <sheet name="Table 16" sheetId="6" r:id="rId1"/>
  </sheets>
  <definedNames>
    <definedName name="_xlnm.Print_Area" localSheetId="0">'Table 16'!$A$1:$D$58</definedName>
    <definedName name="_xlnm.Print_Titles" localSheetId="0">'Table 16'!$A:$D,'Table 16'!$1:$2</definedName>
    <definedName name="top_doc" localSheetId="0">'Table 16'!#REF!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3" i="6" l="1"/>
  <c r="D70" i="6"/>
  <c r="D57" i="6"/>
  <c r="D40" i="6"/>
  <c r="D31" i="6"/>
  <c r="D9" i="6" l="1"/>
  <c r="D19" i="6"/>
</calcChain>
</file>

<file path=xl/sharedStrings.xml><?xml version="1.0" encoding="utf-8"?>
<sst xmlns="http://schemas.openxmlformats.org/spreadsheetml/2006/main" count="152" uniqueCount="101">
  <si>
    <t>FEDERAL TRANSIT ADMINISTRATION</t>
  </si>
  <si>
    <t>Earmark ID</t>
  </si>
  <si>
    <t>State</t>
  </si>
  <si>
    <t>Project Location and Description</t>
  </si>
  <si>
    <t>Unobligated
Allocation</t>
  </si>
  <si>
    <t>NY</t>
  </si>
  <si>
    <t>CA</t>
  </si>
  <si>
    <t>TABLE 16</t>
  </si>
  <si>
    <t>D2016-NWST-012</t>
  </si>
  <si>
    <t>Honolulu, High Capacity Transit Corridor Project</t>
  </si>
  <si>
    <t>HI</t>
  </si>
  <si>
    <t>WA</t>
  </si>
  <si>
    <t>D2016-CCIP-003</t>
  </si>
  <si>
    <t>D2016-CCIP-14002</t>
  </si>
  <si>
    <t>New York, Canarsie Power Improvements</t>
  </si>
  <si>
    <t>Total FY 2016 Unobligated Allocations…………………………………………………………………………………..</t>
  </si>
  <si>
    <t>Total FY 2015 Unobligated Allocations…………………………………………………………………………………..</t>
  </si>
  <si>
    <t>Core Capacity Improvement Projects</t>
  </si>
  <si>
    <t>D2017-NWST-014</t>
  </si>
  <si>
    <t>D2017-CCIP-003</t>
  </si>
  <si>
    <t>New York City, Canarsie Line Power and Station Improvements</t>
  </si>
  <si>
    <t>D2017-NWST-007</t>
  </si>
  <si>
    <t>Sacramento, Downtown Riverfront Streetcar</t>
  </si>
  <si>
    <t>D2017-NWST-030</t>
  </si>
  <si>
    <t>Seattle, Seattle Streetcar Center City Connector</t>
  </si>
  <si>
    <t>Total FY 2017 Unobligated Allocations…………………………………………………………………………………..</t>
  </si>
  <si>
    <t>D2015-NWST-009</t>
  </si>
  <si>
    <t>Total FY 2018 Unobligated Allocations…………………………………………………………………………………..</t>
  </si>
  <si>
    <t>D2016-EXPD-001</t>
  </si>
  <si>
    <t>BART, Silicon Valley Phase II Extension Project</t>
  </si>
  <si>
    <t>Expedited Project Delivery Pilot Program</t>
  </si>
  <si>
    <t>D2017-EXPD-002</t>
  </si>
  <si>
    <t>D2018-NWST-021</t>
  </si>
  <si>
    <t>Jacksonville, Southwest Corridor BRT</t>
  </si>
  <si>
    <t>D2018-NWST-024</t>
  </si>
  <si>
    <t>Portland, Division Transit Project BRT</t>
  </si>
  <si>
    <t>OR</t>
  </si>
  <si>
    <t>FL</t>
  </si>
  <si>
    <t>D2019-EXPD-003</t>
  </si>
  <si>
    <t>D2017-NWST-018</t>
  </si>
  <si>
    <t>Grand Rapids, Laker Line BRT</t>
  </si>
  <si>
    <t>MI</t>
  </si>
  <si>
    <t>D2019-NWST-007</t>
  </si>
  <si>
    <t>Portland, Portland - Milwaukie LRT</t>
  </si>
  <si>
    <t>D2019-NWST-011</t>
  </si>
  <si>
    <t>AZ</t>
  </si>
  <si>
    <t>D2018-SMST-001</t>
  </si>
  <si>
    <t>Indianapolis, IndyGo Purple Rapid Transit Line</t>
  </si>
  <si>
    <t>IN</t>
  </si>
  <si>
    <t>D2018-CCIP-008</t>
  </si>
  <si>
    <t>Hudson County, Portal North Bridge Project</t>
  </si>
  <si>
    <t>Phoenix, AZ Valley Metro South Central Light Rail Extension</t>
  </si>
  <si>
    <t>D2019-SMST-009</t>
  </si>
  <si>
    <t>D2019-SMST-003</t>
  </si>
  <si>
    <t>Albany, Washington/Western BRT</t>
  </si>
  <si>
    <t>D2019-SMST-004</t>
  </si>
  <si>
    <t>Ogden, Ogden/Weber State University Bus Rapid Transit</t>
  </si>
  <si>
    <t>D2019-SMST-005</t>
  </si>
  <si>
    <t>Vancouver, Mill Plain BRT</t>
  </si>
  <si>
    <t>D2019-SMST-006</t>
  </si>
  <si>
    <t>Milwaukee, East-West BRT</t>
  </si>
  <si>
    <t>D2019-SMST-007</t>
  </si>
  <si>
    <t>Portland, MAX Red Line Extension and Reliability Improvements</t>
  </si>
  <si>
    <t>D2019-SMST-008</t>
  </si>
  <si>
    <t>Pittsburgh, Downtown-Uptown-Oakland-East End BRT</t>
  </si>
  <si>
    <t>D2019-CCIP-003</t>
  </si>
  <si>
    <t>MA</t>
  </si>
  <si>
    <t>D2020-NWST-005</t>
  </si>
  <si>
    <t>Boston, Green Line Extension</t>
  </si>
  <si>
    <t>MD</t>
  </si>
  <si>
    <t>D2020-NWST-006</t>
  </si>
  <si>
    <t>Maryland National Capital Purple Line</t>
  </si>
  <si>
    <t>TX</t>
  </si>
  <si>
    <t>D2020-NWST-007</t>
  </si>
  <si>
    <t>Fort Worth, TEX Rail</t>
  </si>
  <si>
    <t>D2020-NWST-011</t>
  </si>
  <si>
    <t>Phoenix, South Central Light Rail Extension/Downtown Hub</t>
  </si>
  <si>
    <t>D2020-NWST-012</t>
  </si>
  <si>
    <t>Lake County, West Lake Corridor</t>
  </si>
  <si>
    <t>WI</t>
  </si>
  <si>
    <t>D2020-SMST-001</t>
  </si>
  <si>
    <t>MO</t>
  </si>
  <si>
    <t>D2020-NWST-015</t>
  </si>
  <si>
    <t>Kansas City,  Streetcar Main Street Extension</t>
  </si>
  <si>
    <t>D2020-NWST-013</t>
  </si>
  <si>
    <t>Phoenix, Northwest Extension Phase II</t>
  </si>
  <si>
    <t>D2020-NWST-014</t>
  </si>
  <si>
    <t>Gary, Double Track Northwest Indiana</t>
  </si>
  <si>
    <t>UT</t>
  </si>
  <si>
    <t>PA</t>
  </si>
  <si>
    <t>NJ</t>
  </si>
  <si>
    <t>FY 2015 Unallocated and Unobligated Allocations</t>
  </si>
  <si>
    <t>FY 2016 Unallocated and Unobligated Allocations</t>
  </si>
  <si>
    <t>FY 2017 Unallocated and Unobligated Allocations</t>
  </si>
  <si>
    <t>FY 2018 Unallocated and Unobligated Allocations</t>
  </si>
  <si>
    <t>FY 2019 Unallocated and Unobligated Allocations</t>
  </si>
  <si>
    <t>FY 2020 Unallocated and Unobligated Allocations</t>
  </si>
  <si>
    <t>Total FY 2019 Unobligated Allocations…………………………………………………………………………………..</t>
  </si>
  <si>
    <t>Total FY 2020 Unobligated Allocations…………………………………………………………………………………..</t>
  </si>
  <si>
    <t>Grand Total Unobligated Allocations…………………………………………………………………………………..</t>
  </si>
  <si>
    <t xml:space="preserve">Prior Year Unobligated Section 5309 Fixed Guideway Capital Investment Grants (CIG) and Section 3005 (b) Expedited Project Delivery Program as of September 30, 2020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</si>
</sst>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3" fontId="0" fillId="0" borderId="0"/>
    <xf numFmtId="44" fontId="1" fillId="0" borderId="0" applyFont="0" applyFill="0" applyBorder="0" applyAlignment="0" applyProtection="0"/>
    <xf numFmtId="0" fontId="3" fillId="0" borderId="0"/>
  </cellStyleXfs>
  <cellXfs count="44">
    <xf numFmtId="3" fontId="0" fillId="0" borderId="0" xfId="0"/>
    <xf numFmtId="3" fontId="4" fillId="0" borderId="0" xfId="0" applyFont="1"/>
    <xf numFmtId="3" fontId="3" fillId="0" borderId="0" xfId="0" applyFont="1" applyFill="1" applyBorder="1"/>
    <xf numFmtId="3" fontId="3" fillId="0" borderId="0" xfId="0" applyFont="1" applyFill="1" applyBorder="1" applyAlignment="1">
      <alignment horizontal="left"/>
    </xf>
    <xf numFmtId="3" fontId="3" fillId="0" borderId="1" xfId="0" applyFont="1" applyBorder="1" applyAlignment="1">
      <alignment horizontal="left"/>
    </xf>
    <xf numFmtId="3" fontId="3" fillId="0" borderId="1" xfId="0" applyFont="1" applyFill="1" applyBorder="1" applyAlignment="1">
      <alignment horizontal="left"/>
    </xf>
    <xf numFmtId="3" fontId="3" fillId="0" borderId="1" xfId="0" applyFont="1" applyBorder="1" applyAlignment="1">
      <alignment horizontal="left" wrapText="1"/>
    </xf>
    <xf numFmtId="3" fontId="5" fillId="0" borderId="0" xfId="0" applyFont="1" applyAlignment="1">
      <alignment vertical="center"/>
    </xf>
    <xf numFmtId="3" fontId="6" fillId="0" borderId="0" xfId="0" applyFont="1" applyFill="1" applyBorder="1" applyAlignment="1">
      <alignment horizontal="left"/>
    </xf>
    <xf numFmtId="3" fontId="5" fillId="0" borderId="0" xfId="0" applyFont="1"/>
    <xf numFmtId="3" fontId="7" fillId="0" borderId="2" xfId="0" applyFont="1" applyBorder="1" applyAlignment="1">
      <alignment horizontal="center" vertical="center"/>
    </xf>
    <xf numFmtId="0" fontId="3" fillId="0" borderId="2" xfId="2" applyFont="1" applyBorder="1" applyAlignment="1" applyProtection="1">
      <alignment vertical="center"/>
    </xf>
    <xf numFmtId="3" fontId="4" fillId="0" borderId="2" xfId="0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3" fontId="7" fillId="0" borderId="0" xfId="0" applyFont="1" applyBorder="1" applyAlignment="1">
      <alignment horizontal="center" vertical="center"/>
    </xf>
    <xf numFmtId="0" fontId="3" fillId="0" borderId="0" xfId="2" applyFont="1" applyBorder="1" applyAlignment="1" applyProtection="1">
      <alignment vertical="center"/>
    </xf>
    <xf numFmtId="3" fontId="4" fillId="0" borderId="0" xfId="0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3" fontId="5" fillId="0" borderId="0" xfId="0" applyFont="1" applyFill="1"/>
    <xf numFmtId="164" fontId="3" fillId="0" borderId="0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right" wrapText="1"/>
    </xf>
    <xf numFmtId="164" fontId="5" fillId="0" borderId="0" xfId="0" applyNumberFormat="1" applyFont="1" applyFill="1"/>
    <xf numFmtId="3" fontId="3" fillId="0" borderId="0" xfId="0" applyNumberFormat="1" applyFont="1" applyFill="1" applyBorder="1" applyAlignment="1">
      <alignment horizontal="right" wrapText="1"/>
    </xf>
    <xf numFmtId="3" fontId="3" fillId="0" borderId="0" xfId="0" applyNumberFormat="1" applyFont="1" applyAlignment="1">
      <alignment horizontal="center"/>
    </xf>
    <xf numFmtId="3" fontId="2" fillId="0" borderId="6" xfId="0" applyFont="1" applyBorder="1" applyAlignment="1">
      <alignment horizontal="center" vertical="center"/>
    </xf>
    <xf numFmtId="3" fontId="2" fillId="0" borderId="1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3" fontId="8" fillId="0" borderId="0" xfId="0" applyFont="1" applyFill="1" applyBorder="1" applyAlignment="1">
      <alignment horizontal="left"/>
    </xf>
    <xf numFmtId="3" fontId="9" fillId="0" borderId="0" xfId="0" applyFont="1"/>
    <xf numFmtId="3" fontId="9" fillId="0" borderId="0" xfId="0" applyFont="1" applyFill="1"/>
    <xf numFmtId="3" fontId="4" fillId="0" borderId="0" xfId="0" applyFont="1" applyBorder="1" applyAlignment="1">
      <alignment horizontal="left"/>
    </xf>
    <xf numFmtId="3" fontId="4" fillId="0" borderId="0" xfId="0" applyNumberFormat="1" applyFont="1" applyFill="1" applyBorder="1" applyAlignment="1">
      <alignment horizontal="right" wrapText="1"/>
    </xf>
    <xf numFmtId="164" fontId="4" fillId="0" borderId="0" xfId="0" applyNumberFormat="1" applyFont="1" applyFill="1" applyBorder="1" applyAlignment="1">
      <alignment horizontal="right" wrapText="1"/>
    </xf>
    <xf numFmtId="3" fontId="4" fillId="0" borderId="0" xfId="0" applyFont="1" applyFill="1" applyBorder="1" applyAlignment="1">
      <alignment horizontal="left"/>
    </xf>
    <xf numFmtId="3" fontId="4" fillId="0" borderId="0" xfId="0" applyFont="1" applyFill="1" applyBorder="1" applyAlignment="1">
      <alignment horizontal="left" wrapText="1"/>
    </xf>
    <xf numFmtId="3" fontId="4" fillId="0" borderId="0" xfId="0" applyFont="1" applyBorder="1" applyAlignment="1">
      <alignment horizontal="left" wrapText="1"/>
    </xf>
    <xf numFmtId="3" fontId="3" fillId="0" borderId="0" xfId="0" applyFont="1" applyBorder="1" applyAlignment="1">
      <alignment horizontal="center"/>
    </xf>
    <xf numFmtId="3" fontId="2" fillId="0" borderId="3" xfId="0" applyFont="1" applyBorder="1" applyAlignment="1">
      <alignment horizontal="center" vertical="center" wrapText="1"/>
    </xf>
    <xf numFmtId="3" fontId="2" fillId="0" borderId="4" xfId="0" applyFont="1" applyBorder="1" applyAlignment="1">
      <alignment horizontal="center" vertical="center" wrapText="1"/>
    </xf>
    <xf numFmtId="3" fontId="2" fillId="0" borderId="5" xfId="0" applyFont="1" applyBorder="1" applyAlignment="1">
      <alignment horizontal="center" vertical="center" wrapText="1"/>
    </xf>
    <xf numFmtId="3" fontId="2" fillId="0" borderId="0" xfId="0" applyFont="1" applyFill="1" applyAlignment="1">
      <alignment horizontal="center" vertical="center"/>
    </xf>
    <xf numFmtId="3" fontId="2" fillId="0" borderId="0" xfId="0" applyFont="1" applyAlignment="1">
      <alignment horizontal="center" vertical="center"/>
    </xf>
    <xf numFmtId="3" fontId="3" fillId="0" borderId="0" xfId="0" applyFont="1" applyFill="1" applyBorder="1" applyAlignment="1">
      <alignment horizontal="center"/>
    </xf>
    <xf numFmtId="3" fontId="5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zoomScale="70" zoomScaleNormal="70" workbookViewId="0">
      <selection activeCell="C7" sqref="C7"/>
    </sheetView>
  </sheetViews>
  <sheetFormatPr defaultColWidth="9.140625" defaultRowHeight="21" customHeight="1" x14ac:dyDescent="0.2"/>
  <cols>
    <col min="1" max="1" width="8.42578125" style="18" customWidth="1"/>
    <col min="2" max="2" width="25.42578125" style="18" customWidth="1"/>
    <col min="3" max="3" width="82.85546875" style="9" customWidth="1"/>
    <col min="4" max="4" width="28.42578125" style="21" customWidth="1"/>
    <col min="5" max="5" width="9.140625" style="9"/>
    <col min="6" max="6" width="58.5703125" style="9" customWidth="1"/>
    <col min="7" max="16384" width="9.140625" style="9"/>
  </cols>
  <sheetData>
    <row r="1" spans="1:4" s="7" customFormat="1" ht="21" customHeight="1" x14ac:dyDescent="0.2">
      <c r="A1" s="41" t="s">
        <v>0</v>
      </c>
      <c r="B1" s="41"/>
      <c r="C1" s="41"/>
      <c r="D1" s="41"/>
    </row>
    <row r="2" spans="1:4" s="7" customFormat="1" ht="24" customHeight="1" x14ac:dyDescent="0.2">
      <c r="A2" s="40" t="s">
        <v>7</v>
      </c>
      <c r="B2" s="40"/>
      <c r="C2" s="40"/>
      <c r="D2" s="40"/>
    </row>
    <row r="3" spans="1:4" s="7" customFormat="1" ht="45.6" customHeight="1" x14ac:dyDescent="0.2">
      <c r="A3" s="37" t="s">
        <v>100</v>
      </c>
      <c r="B3" s="38"/>
      <c r="C3" s="38"/>
      <c r="D3" s="39"/>
    </row>
    <row r="4" spans="1:4" s="7" customFormat="1" ht="18" customHeight="1" x14ac:dyDescent="0.2">
      <c r="A4" s="24"/>
      <c r="B4" s="25"/>
      <c r="C4" s="25"/>
      <c r="D4" s="26"/>
    </row>
    <row r="5" spans="1:4" ht="9.6" customHeight="1" x14ac:dyDescent="0.2">
      <c r="A5" s="14"/>
      <c r="B5" s="15"/>
      <c r="C5" s="16"/>
      <c r="D5" s="17"/>
    </row>
    <row r="6" spans="1:4" ht="21" customHeight="1" x14ac:dyDescent="0.3">
      <c r="A6" s="8" t="s">
        <v>91</v>
      </c>
      <c r="B6" s="2"/>
      <c r="C6" s="3"/>
      <c r="D6" s="19"/>
    </row>
    <row r="7" spans="1:4" ht="29.1" customHeight="1" x14ac:dyDescent="0.25">
      <c r="A7" s="5" t="s">
        <v>2</v>
      </c>
      <c r="B7" s="4" t="s">
        <v>1</v>
      </c>
      <c r="C7" s="6" t="s">
        <v>3</v>
      </c>
      <c r="D7" s="20" t="s">
        <v>4</v>
      </c>
    </row>
    <row r="8" spans="1:4" s="18" customFormat="1" ht="19.350000000000001" customHeight="1" x14ac:dyDescent="0.2">
      <c r="A8" s="33" t="s">
        <v>10</v>
      </c>
      <c r="B8" s="33" t="s">
        <v>26</v>
      </c>
      <c r="C8" s="34" t="s">
        <v>9</v>
      </c>
      <c r="D8" s="32">
        <v>250000000</v>
      </c>
    </row>
    <row r="9" spans="1:4" ht="21" customHeight="1" x14ac:dyDescent="0.2">
      <c r="A9" s="10"/>
      <c r="B9" s="11" t="s">
        <v>16</v>
      </c>
      <c r="C9" s="12"/>
      <c r="D9" s="13">
        <f>SUM(D8:D8)</f>
        <v>250000000</v>
      </c>
    </row>
    <row r="10" spans="1:4" ht="21.6" customHeight="1" x14ac:dyDescent="0.2">
      <c r="A10" s="14"/>
      <c r="B10" s="15"/>
      <c r="C10" s="16"/>
      <c r="D10" s="17"/>
    </row>
    <row r="11" spans="1:4" ht="21" customHeight="1" x14ac:dyDescent="0.3">
      <c r="A11" s="8" t="s">
        <v>92</v>
      </c>
      <c r="B11" s="2"/>
      <c r="C11" s="3"/>
      <c r="D11" s="19"/>
    </row>
    <row r="12" spans="1:4" ht="30" customHeight="1" x14ac:dyDescent="0.25">
      <c r="A12" s="5" t="s">
        <v>2</v>
      </c>
      <c r="B12" s="4" t="s">
        <v>1</v>
      </c>
      <c r="C12" s="6" t="s">
        <v>3</v>
      </c>
      <c r="D12" s="20" t="s">
        <v>4</v>
      </c>
    </row>
    <row r="13" spans="1:4" ht="21" customHeight="1" x14ac:dyDescent="0.2">
      <c r="A13" s="33" t="s">
        <v>10</v>
      </c>
      <c r="B13" s="30" t="s">
        <v>8</v>
      </c>
      <c r="C13" s="35" t="s">
        <v>9</v>
      </c>
      <c r="D13" s="31">
        <v>250000000</v>
      </c>
    </row>
    <row r="14" spans="1:4" ht="21" customHeight="1" x14ac:dyDescent="0.25">
      <c r="A14" s="42" t="s">
        <v>17</v>
      </c>
      <c r="B14" s="42"/>
      <c r="C14" s="42"/>
      <c r="D14" s="22"/>
    </row>
    <row r="15" spans="1:4" ht="21" customHeight="1" x14ac:dyDescent="0.2">
      <c r="A15" s="33" t="s">
        <v>5</v>
      </c>
      <c r="B15" s="30" t="s">
        <v>12</v>
      </c>
      <c r="C15" s="35" t="s">
        <v>14</v>
      </c>
      <c r="D15" s="31">
        <v>3200272</v>
      </c>
    </row>
    <row r="16" spans="1:4" ht="21" customHeight="1" x14ac:dyDescent="0.2">
      <c r="A16" s="33" t="s">
        <v>5</v>
      </c>
      <c r="B16" s="30" t="s">
        <v>13</v>
      </c>
      <c r="C16" s="35" t="s">
        <v>14</v>
      </c>
      <c r="D16" s="31">
        <v>13121114</v>
      </c>
    </row>
    <row r="17" spans="1:6" ht="21" customHeight="1" x14ac:dyDescent="0.25">
      <c r="A17" s="42" t="s">
        <v>30</v>
      </c>
      <c r="B17" s="42"/>
      <c r="C17" s="42"/>
      <c r="D17" s="22"/>
    </row>
    <row r="18" spans="1:6" ht="21" customHeight="1" x14ac:dyDescent="0.2">
      <c r="A18" s="33" t="s">
        <v>6</v>
      </c>
      <c r="B18" s="30" t="s">
        <v>28</v>
      </c>
      <c r="C18" s="35" t="s">
        <v>29</v>
      </c>
      <c r="D18" s="31">
        <v>5000000</v>
      </c>
    </row>
    <row r="19" spans="1:6" ht="21" customHeight="1" x14ac:dyDescent="0.2">
      <c r="A19" s="10"/>
      <c r="B19" s="11" t="s">
        <v>15</v>
      </c>
      <c r="C19" s="12"/>
      <c r="D19" s="13">
        <f>SUM(D13:D18)</f>
        <v>271321386</v>
      </c>
    </row>
    <row r="20" spans="1:6" ht="25.7" customHeight="1" x14ac:dyDescent="0.2">
      <c r="A20" s="14"/>
      <c r="B20" s="15"/>
      <c r="C20" s="16"/>
      <c r="D20" s="17"/>
    </row>
    <row r="21" spans="1:6" ht="21" customHeight="1" x14ac:dyDescent="0.3">
      <c r="A21" s="8" t="s">
        <v>93</v>
      </c>
      <c r="B21" s="2"/>
      <c r="C21" s="3"/>
      <c r="D21" s="19"/>
    </row>
    <row r="22" spans="1:6" ht="31.35" customHeight="1" x14ac:dyDescent="0.25">
      <c r="A22" s="5" t="s">
        <v>2</v>
      </c>
      <c r="B22" s="4" t="s">
        <v>1</v>
      </c>
      <c r="C22" s="6" t="s">
        <v>3</v>
      </c>
      <c r="D22" s="20" t="s">
        <v>4</v>
      </c>
    </row>
    <row r="23" spans="1:6" ht="21" customHeight="1" x14ac:dyDescent="0.2">
      <c r="A23" s="30" t="s">
        <v>6</v>
      </c>
      <c r="B23" s="30" t="s">
        <v>21</v>
      </c>
      <c r="C23" s="30" t="s">
        <v>22</v>
      </c>
      <c r="D23" s="31">
        <v>50000000</v>
      </c>
    </row>
    <row r="24" spans="1:6" s="28" customFormat="1" ht="21" customHeight="1" x14ac:dyDescent="0.2">
      <c r="A24" s="30" t="s">
        <v>10</v>
      </c>
      <c r="B24" s="30" t="s">
        <v>18</v>
      </c>
      <c r="C24" s="30" t="s">
        <v>9</v>
      </c>
      <c r="D24" s="31">
        <v>243730000</v>
      </c>
    </row>
    <row r="25" spans="1:6" s="28" customFormat="1" ht="21" customHeight="1" x14ac:dyDescent="0.2">
      <c r="A25" s="30" t="s">
        <v>41</v>
      </c>
      <c r="B25" s="30" t="s">
        <v>39</v>
      </c>
      <c r="C25" s="30" t="s">
        <v>40</v>
      </c>
      <c r="D25" s="31">
        <v>620332</v>
      </c>
    </row>
    <row r="26" spans="1:6" s="28" customFormat="1" ht="21" customHeight="1" x14ac:dyDescent="0.25">
      <c r="A26" s="30" t="s">
        <v>11</v>
      </c>
      <c r="B26" s="30" t="s">
        <v>23</v>
      </c>
      <c r="C26" s="30" t="s">
        <v>24</v>
      </c>
      <c r="D26" s="31">
        <v>50000000</v>
      </c>
      <c r="F26" s="27"/>
    </row>
    <row r="27" spans="1:6" ht="21" customHeight="1" x14ac:dyDescent="0.25">
      <c r="A27" s="36" t="s">
        <v>17</v>
      </c>
      <c r="B27" s="43"/>
      <c r="C27" s="43"/>
      <c r="D27" s="23"/>
    </row>
    <row r="28" spans="1:6" s="29" customFormat="1" ht="21" customHeight="1" x14ac:dyDescent="0.2">
      <c r="A28" s="33" t="s">
        <v>5</v>
      </c>
      <c r="B28" s="33" t="s">
        <v>19</v>
      </c>
      <c r="C28" s="33" t="s">
        <v>20</v>
      </c>
      <c r="D28" s="31">
        <v>83680000</v>
      </c>
    </row>
    <row r="29" spans="1:6" ht="21" customHeight="1" x14ac:dyDescent="0.25">
      <c r="A29" s="36" t="s">
        <v>30</v>
      </c>
      <c r="B29" s="36"/>
      <c r="C29" s="36"/>
      <c r="D29" s="22"/>
    </row>
    <row r="30" spans="1:6" s="28" customFormat="1" ht="21" customHeight="1" x14ac:dyDescent="0.2">
      <c r="A30" s="33" t="s">
        <v>6</v>
      </c>
      <c r="B30" s="30" t="s">
        <v>31</v>
      </c>
      <c r="C30" s="33" t="s">
        <v>29</v>
      </c>
      <c r="D30" s="31">
        <v>20000000</v>
      </c>
    </row>
    <row r="31" spans="1:6" ht="21" customHeight="1" x14ac:dyDescent="0.2">
      <c r="A31" s="10"/>
      <c r="B31" s="11" t="s">
        <v>25</v>
      </c>
      <c r="C31" s="12"/>
      <c r="D31" s="13">
        <f>SUM(D23:D30)</f>
        <v>448030332</v>
      </c>
    </row>
    <row r="32" spans="1:6" ht="21" customHeight="1" x14ac:dyDescent="0.2">
      <c r="A32" s="14"/>
      <c r="B32" s="15"/>
      <c r="C32" s="16"/>
      <c r="D32" s="17"/>
    </row>
    <row r="33" spans="1:6" s="1" customFormat="1" ht="21" customHeight="1" x14ac:dyDescent="0.3">
      <c r="A33" s="8" t="s">
        <v>94</v>
      </c>
      <c r="B33" s="2"/>
      <c r="C33" s="3"/>
      <c r="D33" s="19"/>
    </row>
    <row r="34" spans="1:6" ht="34.35" customHeight="1" x14ac:dyDescent="0.25">
      <c r="A34" s="5" t="s">
        <v>2</v>
      </c>
      <c r="B34" s="4" t="s">
        <v>1</v>
      </c>
      <c r="C34" s="6" t="s">
        <v>3</v>
      </c>
      <c r="D34" s="20" t="s">
        <v>4</v>
      </c>
    </row>
    <row r="35" spans="1:6" ht="21" customHeight="1" x14ac:dyDescent="0.2">
      <c r="A35" s="30" t="s">
        <v>37</v>
      </c>
      <c r="B35" s="30" t="s">
        <v>32</v>
      </c>
      <c r="C35" s="30" t="s">
        <v>33</v>
      </c>
      <c r="D35" s="31">
        <v>104473</v>
      </c>
    </row>
    <row r="36" spans="1:6" ht="21" customHeight="1" x14ac:dyDescent="0.2">
      <c r="A36" s="30" t="s">
        <v>48</v>
      </c>
      <c r="B36" s="30" t="s">
        <v>46</v>
      </c>
      <c r="C36" s="30" t="s">
        <v>47</v>
      </c>
      <c r="D36" s="31">
        <v>27038121</v>
      </c>
    </row>
    <row r="37" spans="1:6" s="18" customFormat="1" ht="21" customHeight="1" x14ac:dyDescent="0.25">
      <c r="A37" s="33" t="s">
        <v>36</v>
      </c>
      <c r="B37" s="33" t="s">
        <v>34</v>
      </c>
      <c r="C37" s="33" t="s">
        <v>35</v>
      </c>
      <c r="D37" s="31">
        <v>8802</v>
      </c>
      <c r="F37" s="3"/>
    </row>
    <row r="38" spans="1:6" ht="21" customHeight="1" x14ac:dyDescent="0.25">
      <c r="A38" s="36" t="s">
        <v>17</v>
      </c>
      <c r="B38" s="43"/>
      <c r="C38" s="43"/>
      <c r="D38" s="23"/>
    </row>
    <row r="39" spans="1:6" s="18" customFormat="1" ht="21" customHeight="1" x14ac:dyDescent="0.2">
      <c r="A39" s="33" t="s">
        <v>6</v>
      </c>
      <c r="B39" s="33" t="s">
        <v>49</v>
      </c>
      <c r="C39" s="33" t="s">
        <v>50</v>
      </c>
      <c r="D39" s="31">
        <v>13700000</v>
      </c>
    </row>
    <row r="40" spans="1:6" ht="21" customHeight="1" x14ac:dyDescent="0.2">
      <c r="A40" s="10"/>
      <c r="B40" s="11" t="s">
        <v>27</v>
      </c>
      <c r="C40" s="12"/>
      <c r="D40" s="13">
        <f>SUM(D35:D39)</f>
        <v>40851396</v>
      </c>
      <c r="F40" s="18"/>
    </row>
    <row r="41" spans="1:6" ht="21" customHeight="1" x14ac:dyDescent="0.2">
      <c r="A41" s="14"/>
      <c r="B41" s="15"/>
      <c r="C41" s="16"/>
      <c r="D41" s="17"/>
    </row>
    <row r="42" spans="1:6" ht="21" customHeight="1" x14ac:dyDescent="0.3">
      <c r="A42" s="8" t="s">
        <v>95</v>
      </c>
      <c r="B42" s="2"/>
      <c r="C42" s="3"/>
      <c r="D42" s="19"/>
    </row>
    <row r="43" spans="1:6" ht="37.35" customHeight="1" x14ac:dyDescent="0.25">
      <c r="A43" s="5" t="s">
        <v>2</v>
      </c>
      <c r="B43" s="4" t="s">
        <v>1</v>
      </c>
      <c r="C43" s="6" t="s">
        <v>3</v>
      </c>
      <c r="D43" s="20" t="s">
        <v>4</v>
      </c>
    </row>
    <row r="44" spans="1:6" ht="21" customHeight="1" x14ac:dyDescent="0.25">
      <c r="A44" s="30" t="s">
        <v>45</v>
      </c>
      <c r="B44" s="30" t="s">
        <v>44</v>
      </c>
      <c r="C44" s="30" t="s">
        <v>51</v>
      </c>
      <c r="D44" s="32">
        <v>100000000</v>
      </c>
      <c r="F44" s="3"/>
    </row>
    <row r="45" spans="1:6" ht="21" customHeight="1" x14ac:dyDescent="0.2">
      <c r="A45" s="30" t="s">
        <v>48</v>
      </c>
      <c r="B45" s="30" t="s">
        <v>52</v>
      </c>
      <c r="C45" s="30" t="s">
        <v>47</v>
      </c>
      <c r="D45" s="31">
        <v>50461879</v>
      </c>
    </row>
    <row r="46" spans="1:6" ht="21" customHeight="1" x14ac:dyDescent="0.2">
      <c r="A46" s="30" t="s">
        <v>5</v>
      </c>
      <c r="B46" s="30" t="s">
        <v>53</v>
      </c>
      <c r="C46" s="30" t="s">
        <v>54</v>
      </c>
      <c r="D46" s="31">
        <v>60888093</v>
      </c>
    </row>
    <row r="47" spans="1:6" ht="21" customHeight="1" x14ac:dyDescent="0.2">
      <c r="A47" s="30" t="s">
        <v>36</v>
      </c>
      <c r="B47" s="30" t="s">
        <v>42</v>
      </c>
      <c r="C47" s="30" t="s">
        <v>43</v>
      </c>
      <c r="D47" s="31">
        <v>20464288</v>
      </c>
    </row>
    <row r="48" spans="1:6" ht="21" customHeight="1" x14ac:dyDescent="0.2">
      <c r="A48" s="30" t="s">
        <v>36</v>
      </c>
      <c r="B48" s="30" t="s">
        <v>61</v>
      </c>
      <c r="C48" s="30" t="s">
        <v>62</v>
      </c>
      <c r="D48" s="31">
        <v>99999999</v>
      </c>
    </row>
    <row r="49" spans="1:4" ht="21" customHeight="1" x14ac:dyDescent="0.2">
      <c r="A49" s="30" t="s">
        <v>89</v>
      </c>
      <c r="B49" s="30" t="s">
        <v>63</v>
      </c>
      <c r="C49" s="30" t="s">
        <v>64</v>
      </c>
      <c r="D49" s="31">
        <v>99950000</v>
      </c>
    </row>
    <row r="50" spans="1:4" ht="21" customHeight="1" x14ac:dyDescent="0.2">
      <c r="A50" s="30" t="s">
        <v>88</v>
      </c>
      <c r="B50" s="30" t="s">
        <v>55</v>
      </c>
      <c r="C50" s="30" t="s">
        <v>56</v>
      </c>
      <c r="D50" s="31">
        <v>64504151</v>
      </c>
    </row>
    <row r="51" spans="1:4" ht="21" customHeight="1" x14ac:dyDescent="0.2">
      <c r="A51" s="30" t="s">
        <v>11</v>
      </c>
      <c r="B51" s="30" t="s">
        <v>57</v>
      </c>
      <c r="C51" s="30" t="s">
        <v>58</v>
      </c>
      <c r="D51" s="31">
        <v>24882548</v>
      </c>
    </row>
    <row r="52" spans="1:4" ht="21" customHeight="1" x14ac:dyDescent="0.2">
      <c r="A52" s="30" t="s">
        <v>79</v>
      </c>
      <c r="B52" s="30" t="s">
        <v>59</v>
      </c>
      <c r="C52" s="30" t="s">
        <v>60</v>
      </c>
      <c r="D52" s="31">
        <v>3977331</v>
      </c>
    </row>
    <row r="53" spans="1:4" ht="21" customHeight="1" x14ac:dyDescent="0.25">
      <c r="A53" s="36" t="s">
        <v>17</v>
      </c>
      <c r="B53" s="43"/>
      <c r="C53" s="43"/>
      <c r="D53" s="22"/>
    </row>
    <row r="54" spans="1:4" ht="21" customHeight="1" x14ac:dyDescent="0.2">
      <c r="A54" s="30" t="s">
        <v>90</v>
      </c>
      <c r="B54" s="30" t="s">
        <v>65</v>
      </c>
      <c r="C54" s="30" t="s">
        <v>50</v>
      </c>
      <c r="D54" s="31">
        <v>234300000</v>
      </c>
    </row>
    <row r="55" spans="1:4" ht="21" customHeight="1" x14ac:dyDescent="0.25">
      <c r="A55" s="36" t="s">
        <v>30</v>
      </c>
      <c r="B55" s="36"/>
      <c r="C55" s="36"/>
      <c r="D55" s="22"/>
    </row>
    <row r="56" spans="1:4" ht="21" customHeight="1" x14ac:dyDescent="0.2">
      <c r="A56" s="30" t="s">
        <v>6</v>
      </c>
      <c r="B56" s="30" t="s">
        <v>38</v>
      </c>
      <c r="C56" s="30" t="s">
        <v>29</v>
      </c>
      <c r="D56" s="31">
        <v>100000000</v>
      </c>
    </row>
    <row r="57" spans="1:4" ht="21" customHeight="1" x14ac:dyDescent="0.2">
      <c r="A57" s="10"/>
      <c r="B57" s="11" t="s">
        <v>97</v>
      </c>
      <c r="C57" s="12"/>
      <c r="D57" s="13">
        <f>SUM(D44:D56)</f>
        <v>859428289</v>
      </c>
    </row>
    <row r="58" spans="1:4" ht="21" customHeight="1" x14ac:dyDescent="0.2">
      <c r="A58" s="14"/>
      <c r="B58" s="15"/>
      <c r="C58" s="16"/>
      <c r="D58" s="17"/>
    </row>
    <row r="59" spans="1:4" ht="21" customHeight="1" x14ac:dyDescent="0.3">
      <c r="A59" s="8" t="s">
        <v>96</v>
      </c>
      <c r="B59" s="2"/>
      <c r="C59" s="3"/>
      <c r="D59" s="19"/>
    </row>
    <row r="60" spans="1:4" ht="37.35" customHeight="1" x14ac:dyDescent="0.25">
      <c r="A60" s="5" t="s">
        <v>2</v>
      </c>
      <c r="B60" s="4" t="s">
        <v>1</v>
      </c>
      <c r="C60" s="6" t="s">
        <v>3</v>
      </c>
      <c r="D60" s="20" t="s">
        <v>4</v>
      </c>
    </row>
    <row r="61" spans="1:4" ht="21" customHeight="1" x14ac:dyDescent="0.2">
      <c r="A61" s="30" t="s">
        <v>45</v>
      </c>
      <c r="B61" s="30" t="s">
        <v>75</v>
      </c>
      <c r="C61" s="30" t="s">
        <v>76</v>
      </c>
      <c r="D61" s="31">
        <v>100000000</v>
      </c>
    </row>
    <row r="62" spans="1:4" ht="21" customHeight="1" x14ac:dyDescent="0.2">
      <c r="A62" s="30" t="s">
        <v>45</v>
      </c>
      <c r="B62" s="30" t="s">
        <v>84</v>
      </c>
      <c r="C62" s="30" t="s">
        <v>85</v>
      </c>
      <c r="D62" s="31">
        <v>50600000</v>
      </c>
    </row>
    <row r="63" spans="1:4" ht="21" customHeight="1" x14ac:dyDescent="0.2">
      <c r="A63" s="30" t="s">
        <v>48</v>
      </c>
      <c r="B63" s="30" t="s">
        <v>77</v>
      </c>
      <c r="C63" s="30" t="s">
        <v>78</v>
      </c>
      <c r="D63" s="31">
        <v>100000000</v>
      </c>
    </row>
    <row r="64" spans="1:4" ht="21" customHeight="1" x14ac:dyDescent="0.2">
      <c r="A64" s="30" t="s">
        <v>48</v>
      </c>
      <c r="B64" s="30" t="s">
        <v>86</v>
      </c>
      <c r="C64" s="30" t="s">
        <v>87</v>
      </c>
      <c r="D64" s="31">
        <v>50600000</v>
      </c>
    </row>
    <row r="65" spans="1:4" ht="21" customHeight="1" x14ac:dyDescent="0.2">
      <c r="A65" s="30" t="s">
        <v>66</v>
      </c>
      <c r="B65" s="30" t="s">
        <v>67</v>
      </c>
      <c r="C65" s="30" t="s">
        <v>68</v>
      </c>
      <c r="D65" s="32">
        <v>150000000</v>
      </c>
    </row>
    <row r="66" spans="1:4" ht="21" customHeight="1" x14ac:dyDescent="0.2">
      <c r="A66" s="30" t="s">
        <v>69</v>
      </c>
      <c r="B66" s="30" t="s">
        <v>70</v>
      </c>
      <c r="C66" s="30" t="s">
        <v>71</v>
      </c>
      <c r="D66" s="31">
        <v>120000000</v>
      </c>
    </row>
    <row r="67" spans="1:4" ht="21" customHeight="1" x14ac:dyDescent="0.2">
      <c r="A67" s="30" t="s">
        <v>81</v>
      </c>
      <c r="B67" s="30" t="s">
        <v>82</v>
      </c>
      <c r="C67" s="30" t="s">
        <v>83</v>
      </c>
      <c r="D67" s="31">
        <v>50800000</v>
      </c>
    </row>
    <row r="68" spans="1:4" ht="21" customHeight="1" x14ac:dyDescent="0.2">
      <c r="A68" s="30" t="s">
        <v>72</v>
      </c>
      <c r="B68" s="30" t="s">
        <v>73</v>
      </c>
      <c r="C68" s="30" t="s">
        <v>74</v>
      </c>
      <c r="D68" s="31">
        <v>20390221</v>
      </c>
    </row>
    <row r="69" spans="1:4" ht="21" customHeight="1" x14ac:dyDescent="0.2">
      <c r="A69" s="30" t="s">
        <v>79</v>
      </c>
      <c r="B69" s="30" t="s">
        <v>80</v>
      </c>
      <c r="C69" s="30" t="s">
        <v>60</v>
      </c>
      <c r="D69" s="31">
        <v>36955924</v>
      </c>
    </row>
    <row r="70" spans="1:4" ht="21" customHeight="1" x14ac:dyDescent="0.2">
      <c r="A70" s="10"/>
      <c r="B70" s="11" t="s">
        <v>98</v>
      </c>
      <c r="C70" s="12"/>
      <c r="D70" s="13">
        <f>SUM(D61:D69)</f>
        <v>679346145</v>
      </c>
    </row>
    <row r="73" spans="1:4" ht="21" customHeight="1" x14ac:dyDescent="0.2">
      <c r="A73" s="10"/>
      <c r="B73" s="11" t="s">
        <v>99</v>
      </c>
      <c r="C73" s="12"/>
      <c r="D73" s="13">
        <f>D70+D57+D40+D31+D19+D9</f>
        <v>2548977548</v>
      </c>
    </row>
  </sheetData>
  <sortState ref="A61:D69">
    <sortCondition ref="A61:A69"/>
  </sortState>
  <mergeCells count="10">
    <mergeCell ref="A55:C55"/>
    <mergeCell ref="A3:D3"/>
    <mergeCell ref="A2:D2"/>
    <mergeCell ref="A1:D1"/>
    <mergeCell ref="A14:C14"/>
    <mergeCell ref="A27:C27"/>
    <mergeCell ref="A17:C17"/>
    <mergeCell ref="A29:C29"/>
    <mergeCell ref="A38:C38"/>
    <mergeCell ref="A53:C53"/>
  </mergeCells>
  <phoneticPr fontId="0" type="noConversion"/>
  <printOptions horizontalCentered="1"/>
  <pageMargins left="0.5" right="0.5" top="0.75" bottom="0.5" header="0.5" footer="0.5"/>
  <pageSetup scale="65" orientation="portrait" horizontalDpi="300" verticalDpi="300" r:id="rId1"/>
  <headerFooter alignWithMargins="0">
    <oddHeader>&amp;R&amp;"Arial,Bold"&amp;8&amp;P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16</vt:lpstr>
      <vt:lpstr>'Table 16'!Print_Area</vt:lpstr>
      <vt:lpstr>'Table 16'!Print_Titles</vt:lpstr>
    </vt:vector>
  </TitlesOfParts>
  <Company>HAC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2021 Full Year Apportionment Table 16 New Starts Carryover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TR</dc:creator>
  <cp:lastModifiedBy>Ullah, Waseem CTR (FTA)</cp:lastModifiedBy>
  <cp:lastPrinted>2020-01-28T19:14:24Z</cp:lastPrinted>
  <dcterms:created xsi:type="dcterms:W3CDTF">2000-10-06T12:40:40Z</dcterms:created>
  <dcterms:modified xsi:type="dcterms:W3CDTF">2021-01-15T16:57:33Z</dcterms:modified>
</cp:coreProperties>
</file>