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C:\Users\margaretta.veltri\Desktop\"/>
    </mc:Choice>
  </mc:AlternateContent>
  <bookViews>
    <workbookView xWindow="0" yWindow="0" windowWidth="18615" windowHeight="3750"/>
  </bookViews>
  <sheets>
    <sheet name="Form" sheetId="3" r:id="rId1"/>
    <sheet name="LookUp" sheetId="2" state="hidden" r:id="rId2"/>
    <sheet name="Database" sheetId="1" state="hidden" r:id="rId3"/>
  </sheets>
  <definedNames>
    <definedName name="_1__This_joint_development_project_enhances_economic_development.">Form!$C$73</definedName>
    <definedName name="_1_enhances_the_effectiveness_of_a_public_transportation_project_and_is_related_physically_or_functionall_to_than_public_transportation_project.">Form!$C$87</definedName>
    <definedName name="_1_sub_1_demonstrate_below_how_the_joint_development_project_will_contribute_to_privately_of_publicly_funded_economic_development_activity_occurring_in_close_proximity_to_the_transit_facility._Describe_the_economic_benefits_to_be_provided_by_the_joint_dev">Form!$C$75</definedName>
    <definedName name="_1_sub_1_demonstrate_below_how_the_joint_development_will_enhance_the_effectiveness_of_public_transportaiton._Reasonable_demonstration_of_forecasted_benefits_of_the_project_may_include_increased_ridership_or_travel_time_or_et_cetera.">Form!$C$89</definedName>
    <definedName name="_1_sub_2_specify_how_the_joint_development_project_is_physically_or_functionally_related_to_the_public_transportaiton_project.">Form!$C$91</definedName>
    <definedName name="_2.1__Form_of_private_investment_contributed">Form!$C$79</definedName>
    <definedName name="_2.2__Value_of_private_investment_contributed_to_the_joint_development_project__expressed_in_U.S._Dollar_value">Form!$C$81</definedName>
    <definedName name="_2__This_joint_development_project_incorporates_private_investment.">Form!$C$77</definedName>
    <definedName name="_2_establishes_new_or_enhanced_coordination_between_public_transportaiton_and_other_transportation.">Form!$C$94</definedName>
    <definedName name="_2_sub_1_specify_how_the_project_establishes_new_or_enhanced_coordinatoin_between_public_transportation_and_another_mode_of_transportation._This_may_include_proximate_or_shared_ticket_counters_terminals_parking_facilities_taxicabs_or_other_modes.">Form!$C$96</definedName>
    <definedName name="actual_or_estimated_amount_of_revenue_to_project_sponsor_agreed_upon_with_the_project_partners_over_the_duration_of_the_contract_period_excluding_any_payments_for_operations_and_maintenance_costs_for_the_joint_development_facility.">Form!$C$112</definedName>
    <definedName name="amount_of_original_Federal_investment_contributed_to_the_non_transit_portion_of_the_joint_development_project">Form!$C$65</definedName>
    <definedName name="Baseline_Market_Analysis">#REF!</definedName>
    <definedName name="Bicycle__pedestrian_facilities">Form!$C$102</definedName>
    <definedName name="Date_of_Submission__Month">Form!$C$5</definedName>
    <definedName name="Day">Form!#REF!</definedName>
    <definedName name="does_the_joint_development_project_involve_the_destruction_or_modificaiton_of_existing_FTA_assited_transit_facilities?">Form!$C$43</definedName>
    <definedName name="Does_the_joint_development_project_involve_the_destruction_or_modification_of_existing_FTA_assisted_transit_facilities?">Form!$D$44:$D$44</definedName>
    <definedName name="Does_this_joint_development_project_include_a_community_service_facility_as_defined_in_Circular_7050_._1.">Form!#REF!</definedName>
    <definedName name="Does_this_project_include_the_construction_of_commercial_development?">Form!$C$39</definedName>
    <definedName name="Does_this_project_include_the_construction_of_residential_development?">Form!$C$36</definedName>
    <definedName name="Does_this_project_involve_any_change_to_FTA_assisted_transit_parking_facilities?">Form!$C$134</definedName>
    <definedName name="Does_this_project_provide_space_within_a_FTA_assisted_transit_facility_for_the_use_of_a_tenant_or_for_a_non_transit_purpose?">Form!$C$117</definedName>
    <definedName name="Duration_of_the_joint_development_contract_period__years">Form!$C$110:$C$110</definedName>
    <definedName name="duration_of_the_joint_development_contract_period_years">Form!$C$110</definedName>
    <definedName name="End_Date">Form!#REF!</definedName>
    <definedName name="estimated_cost_of_non_transit_portion_of_the_joint_development_project">Form!$C$62</definedName>
    <definedName name="Estimated_far_share_of_revenue_per_year._This_is_a_pre_calculated_field.">Form!#REF!</definedName>
    <definedName name="Fair_market_value_of_FTA_assisted_real_property_used_for_the_joint_development_project._If_applicable_attach_appraisal_and_review_appraisal_to_this_form_and_list_in_Section_5.">Form!$C$126</definedName>
    <definedName name="FHWA_Flexible_Funds">Form!$C$54</definedName>
    <definedName name="Final_Application">Form!#REF!</definedName>
    <definedName name="First_Tab">Form!$C$9:$C$9</definedName>
    <definedName name="FTA_assisted_real_property_local_parcel_number_s">Form!$C$13</definedName>
    <definedName name="fta_assisted_real_property_local_parcel_numbers">Form!$C$13</definedName>
    <definedName name="FTA_Grant_Number">Form!$C$57</definedName>
    <definedName name="FTA_Region">Form!$C$6</definedName>
    <definedName name="Grantee_ID">Form!$F$5</definedName>
    <definedName name="Identify_means_of_conveying_or_encumbering_FTA_assisted_real_property_for_joint_development_and_to_whom._Describe_legal_instrument_for_conveyance._Specifically_describe_any_interests_in_the_property_to_be_conveyed.">Form!$C$129</definedName>
    <definedName name="identify_or_describe_the_FTA_assisted_asset_being_contributed_to_the_joint_development_project_including_proportional_amount_of_the_asset_being_contributed_to_joint_development">Form!$C$32</definedName>
    <definedName name="Identify_the_type_and_purpose_of_all_costs_to_be_provided_to_the_project_sponsor_by_the_tenant._State_the_monetary_value_in_U.S._dollars_of_the_tenants_fair_share_of_costs_contribution.">Form!$C$121</definedName>
    <definedName name="If_no_does_the_joint_development_project_use_existing_Federally_assisted_real_property">Form!#REF!</definedName>
    <definedName name="If_so__specify_number_of_housing_units_to_be_constructed.">Form!$C$38</definedName>
    <definedName name="If_so__specify_the_floor_area_of_commercial_space_to_be_constructed__in_square_feet.">Form!$C$41</definedName>
    <definedName name="if_so_specify_number_of_housing_units_to_be_constructed">Form!$C$38</definedName>
    <definedName name="If_so_specify_number_of_housing_units_to_be_constructed.">Form!$C$38</definedName>
    <definedName name="If_so_specify_the_floor_area_of_commercial_space_to_be_constructed_in_square_feet.">Form!$C$41</definedName>
    <definedName name="If_yes__identify_the_fair_share_of_costs_which_the_tenant_will_contribute.">Form!$C$119</definedName>
    <definedName name="If_yes__what_is_the_age__average_if_more_than_one__of_the_facilities?">Form!$C$45</definedName>
    <definedName name="If_yes__what_is_the_current_U.S._dollar_value_of_those_facilities?">Form!$C$44</definedName>
    <definedName name="If_yes__what_is_the_current_US._dollar_value_of_those_facilities?">Form!$C$44</definedName>
    <definedName name="If_yes__what_is_the_current_US_dollar_value_of_those_facilities?">Form!$C$44</definedName>
    <definedName name="If_yes__what_is_the_estimated_total_project_cost?">Form!$C$60</definedName>
    <definedName name="If_yes__what_is_the_remaining_useful_life_of_the_parking_facility_in_years?">Form!$C$135</definedName>
    <definedName name="Intercity_bus">Form!$C$99</definedName>
    <definedName name="Intercity_rail">Form!$C$100</definedName>
    <definedName name="is_the_joint_development_project_part_of_another_transit_project">Form!$C$59</definedName>
    <definedName name="Is_this_a_new_grant__or_existing_grant?">Form!$C$58</definedName>
    <definedName name="Joint_Development__Partner_Role">Form!$C$25</definedName>
    <definedName name="Joint_Development_Partner_1">Form!$C$21</definedName>
    <definedName name="Joint_Development_Partner_2">Form!$C$24</definedName>
    <definedName name="Joint_Development_Partner_3">Form!$C$27</definedName>
    <definedName name="Joint_Development_Partner_Role">Form!$C$28</definedName>
    <definedName name="Minimum_fair_share_of_revenue_threshold._This_is_apre_calculated_field_from_amount_of_the_original_Federal_investment_in_the_joint_development_project.">Form!$C$108</definedName>
    <definedName name="modes_established_enhanced_coordination">"Group 3"</definedName>
    <definedName name="Name_of_Document">Form!#REF!</definedName>
    <definedName name="Other__specify">Form!$C$103</definedName>
    <definedName name="Other__specify_below">Form!$C$55</definedName>
    <definedName name="Other_specify_below">"Check Box 17"</definedName>
    <definedName name="other_specify_here">Form!$C$103</definedName>
    <definedName name="preliminary_applicaiton">"Check Box 7"</definedName>
    <definedName name="Preliminary_Application">Form!$C$4</definedName>
    <definedName name="_xlnm.Print_Area" localSheetId="0">Form!$A$1:$G$139</definedName>
    <definedName name="Project_Location_City">Form!$C$11</definedName>
    <definedName name="Project_Location_State">Form!$C$12</definedName>
    <definedName name="Project_Review_ID">Form!$F$3</definedName>
    <definedName name="Project_Sponsor__FTA_Grantee">Form!$C$15</definedName>
    <definedName name="Project_Sponsor_Contact_Name">Form!$C$16</definedName>
    <definedName name="Project_Sponsor_Email_Address">Form!$C$19</definedName>
    <definedName name="Project_Sponsor_Phone_Number">Form!$C$18</definedName>
    <definedName name="Project_Sponsor_Title">Form!$C$17</definedName>
    <definedName name="Project_Street_Address">Form!$C$10</definedName>
    <definedName name="Project_Title">Form!$C$9</definedName>
    <definedName name="Provide_a_brief_summary_describing_the_proposed_FTA_assisted_joint_development_project.">Form!$C$30</definedName>
    <definedName name="Second_Tab">Form!$E$9:$E$19</definedName>
    <definedName name="Section_5307">Form!$C$48</definedName>
    <definedName name="Section_5309">Form!$C$49</definedName>
    <definedName name="Section_5310">Form!$C$50</definedName>
    <definedName name="Section_5311">Form!$C$51</definedName>
    <definedName name="Section_5337">Form!$C$52</definedName>
    <definedName name="Section_5339">Form!$C$53</definedName>
    <definedName name="Size_of_non_transit_joint_development_project_land_area__in_acres">Form!$C$34</definedName>
    <definedName name="size_of_non_transit_joint_development_project_land_area_in_acres">Form!$C$34</definedName>
    <definedName name="Size_of_non_transit_joint_development_project_square_footage_upon_completion">Form!$C$35</definedName>
    <definedName name="Start_Date">Form!$F$6</definedName>
    <definedName name="State_how_the_project_sponsor_will_maintain_satisfactory_continuing_control_of_the_FTA_assisted_real_property?_Specify_the_terms_and_conditions_stipulated_for_preserving_satisfactory_continuing_control_to_ensure_use_of_the_property_for_transit_purpose.">Form!$C$131</definedName>
    <definedName name="State_the_basis_for_determining_these_costs__i.e._commercial_valuation_method_used_for_costs_determintation">Form!#REF!</definedName>
    <definedName name="Status">Form!$F$4</definedName>
    <definedName name="Taxi_facilities">Form!$C$101</definedName>
    <definedName name="Terms_of_revenue_payment_to_project_sponsor_include_payment_schedule_amounts_specific_conditions_and_et_cetera.">Form!#REF!</definedName>
    <definedName name="TitleRegion1.B141.E141.1">#REF!</definedName>
    <definedName name="TitleRegion2.B165.E165.1">#REF!</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3" l="1"/>
  <c r="K67" i="3" s="1"/>
  <c r="K68" i="3" s="1"/>
  <c r="K69" i="3" s="1"/>
  <c r="K70" i="3" s="1"/>
  <c r="K72" i="3" s="1"/>
  <c r="K73" i="3" s="1"/>
  <c r="BL2" i="1" l="1"/>
  <c r="H2" i="1"/>
  <c r="AS2" i="1"/>
  <c r="A2" i="1"/>
  <c r="BK2" i="1"/>
  <c r="BJ2" i="1"/>
  <c r="BI2" i="1"/>
  <c r="AO2" i="1"/>
  <c r="AN2" i="1"/>
  <c r="AM2" i="1"/>
  <c r="AL2" i="1"/>
  <c r="AK2" i="1"/>
  <c r="AJ2" i="1"/>
  <c r="AI2" i="1"/>
  <c r="AH2" i="1"/>
  <c r="BH2" i="1"/>
  <c r="BG2" i="1"/>
  <c r="D2" i="1"/>
  <c r="E2" i="1"/>
  <c r="F2" i="1"/>
  <c r="BZ2" i="1"/>
  <c r="BA2" i="1"/>
  <c r="J2" i="1"/>
  <c r="B2" i="1"/>
  <c r="C2" i="1"/>
  <c r="G2" i="1"/>
  <c r="L2" i="1"/>
  <c r="M2" i="1"/>
  <c r="N2" i="1"/>
  <c r="O2" i="1"/>
  <c r="P2" i="1"/>
  <c r="I2" i="1"/>
  <c r="K2" i="1"/>
  <c r="Q2" i="1"/>
  <c r="R2" i="1"/>
  <c r="S2" i="1"/>
  <c r="T2" i="1"/>
  <c r="U2" i="1"/>
  <c r="V2" i="1"/>
  <c r="W2" i="1"/>
  <c r="X2" i="1"/>
  <c r="Y2" i="1"/>
  <c r="Z2" i="1"/>
  <c r="AA2" i="1"/>
  <c r="AB2" i="1"/>
  <c r="AC2" i="1"/>
  <c r="AD2" i="1"/>
  <c r="AE2" i="1"/>
  <c r="AF2" i="1"/>
  <c r="AG2" i="1"/>
  <c r="AP2" i="1"/>
  <c r="AQ2" i="1"/>
  <c r="AR2" i="1"/>
  <c r="AT2" i="1"/>
  <c r="AU2" i="1"/>
  <c r="AV2" i="1"/>
  <c r="AW2" i="1"/>
  <c r="AX2" i="1"/>
  <c r="AY2" i="1"/>
  <c r="AZ2" i="1"/>
  <c r="BB2" i="1"/>
  <c r="BC2" i="1"/>
  <c r="BD2" i="1"/>
  <c r="BE2" i="1"/>
  <c r="BF2" i="1"/>
  <c r="BM2" i="1"/>
  <c r="BO2" i="1"/>
  <c r="BP2" i="1"/>
  <c r="BQ2" i="1"/>
  <c r="BR2" i="1"/>
  <c r="BS2" i="1"/>
  <c r="BT2" i="1"/>
  <c r="BU2" i="1"/>
  <c r="BV2" i="1"/>
  <c r="BW2" i="1"/>
  <c r="BX2" i="1"/>
  <c r="BY2" i="1"/>
  <c r="BN2" i="1" l="1"/>
</calcChain>
</file>

<file path=xl/sharedStrings.xml><?xml version="1.0" encoding="utf-8"?>
<sst xmlns="http://schemas.openxmlformats.org/spreadsheetml/2006/main" count="264" uniqueCount="253">
  <si>
    <t>FTA Joint Development Project Request Form</t>
  </si>
  <si>
    <t>Version 8</t>
  </si>
  <si>
    <t>Administrative Information</t>
  </si>
  <si>
    <t>FTA USE ONLY</t>
  </si>
  <si>
    <t>Project sponsors must submit an electronic version of this form and attached documentation to their FTA Regional Office.</t>
  </si>
  <si>
    <t>Project Request Status</t>
  </si>
  <si>
    <t>Grantee ID</t>
  </si>
  <si>
    <t>Date of Submission</t>
  </si>
  <si>
    <t>Project ID</t>
  </si>
  <si>
    <t>FTA Region</t>
  </si>
  <si>
    <t>Submission ID</t>
  </si>
  <si>
    <t>Section 1: Project Description and Overview</t>
  </si>
  <si>
    <t>Project Title</t>
  </si>
  <si>
    <t>Project Street Address</t>
  </si>
  <si>
    <t>Project Location City</t>
  </si>
  <si>
    <t>Project Location State</t>
  </si>
  <si>
    <t>Parcel number(s) of FTA-assisted real property</t>
  </si>
  <si>
    <t>Project Sponsor (FTA Grantee)</t>
  </si>
  <si>
    <t>Project Sponsor Contact Name</t>
  </si>
  <si>
    <t>Project Sponsor Contact Title</t>
  </si>
  <si>
    <t>Project Sponsor Contact Phone Number</t>
  </si>
  <si>
    <t>Project Sponsor Contact Email Address</t>
  </si>
  <si>
    <t>Joint Development Partner 1</t>
  </si>
  <si>
    <t>Joint Development Partner Role 1</t>
  </si>
  <si>
    <t>Joint Development Partner 2</t>
  </si>
  <si>
    <t>Joint Development  Partner Role 2</t>
  </si>
  <si>
    <t>Joint Development Partner 3</t>
  </si>
  <si>
    <t>Joint Development Partner Role 3</t>
  </si>
  <si>
    <t>Summary of the overall proposed project</t>
  </si>
  <si>
    <t>Summary of FTA-assisted funds and/or project property contributed</t>
  </si>
  <si>
    <t>Land area of non-transit joint development project (in acres)</t>
  </si>
  <si>
    <t>Size of non-transit joint development project (in square footage)</t>
  </si>
  <si>
    <t>Does the project include the construction of residential development?</t>
  </si>
  <si>
    <t>If yes, specify the total number of housing units to be constructed, as well as the number of affordable housing units, as defined in Circular 7050.1B, if any.</t>
  </si>
  <si>
    <t>Does the project include the construction of commercial development?</t>
  </si>
  <si>
    <t>If yes, specify the floor area of the commercial space to be constructed (in square footage).</t>
  </si>
  <si>
    <t>Does the project involve the destruction or modification of existing any FTA-assisted transit facilities?</t>
  </si>
  <si>
    <t>If yes, what is the current value of those facilities (in U.S. dollars)?</t>
  </si>
  <si>
    <t>If yes, what is the age (average, if more than one) of those facilities?</t>
  </si>
  <si>
    <t>Source(s) of FTA funds for asset(s) contributed to the project:</t>
  </si>
  <si>
    <t>Section 5307</t>
  </si>
  <si>
    <t>Section 5309</t>
  </si>
  <si>
    <t>Section 5310</t>
  </si>
  <si>
    <t>Section 5311</t>
  </si>
  <si>
    <t>Section 5337</t>
  </si>
  <si>
    <t>Section 5339</t>
  </si>
  <si>
    <t>FHWA Flexible Funds</t>
  </si>
  <si>
    <t>Other (specify)</t>
  </si>
  <si>
    <t>FTA grant number</t>
  </si>
  <si>
    <t>Is the source of FTA funds a new or existing grant?</t>
  </si>
  <si>
    <t>Is this joint development project part of a concurrent transit project?</t>
  </si>
  <si>
    <t>If yes, what is the estimated total cost of the transit project?</t>
  </si>
  <si>
    <t>What is the estimated total cost of non-transit portion of the joint development project (non-transit portion only)</t>
  </si>
  <si>
    <t>What is the amount of the original Federal investment (in funds or assets) contributed to the non-transit portion of the joint development project (in year of expenditure U.S. dollars)</t>
  </si>
  <si>
    <t>Section 2: Eligibility Requirements</t>
  </si>
  <si>
    <t>For more information on Eligibility Criteria, see FTA Circular 7050.1B, Chapter III.</t>
  </si>
  <si>
    <t>Criterion 1: Economic Benefit</t>
  </si>
  <si>
    <r>
      <t xml:space="preserve">The economic benefit criterion can be met by satisfying (1) </t>
    </r>
    <r>
      <rPr>
        <b/>
        <sz val="12"/>
        <rFont val="Calibri"/>
        <family val="2"/>
        <scheme val="minor"/>
      </rPr>
      <t>AND/OR</t>
    </r>
    <r>
      <rPr>
        <sz val="12"/>
        <rFont val="Calibri"/>
        <family val="2"/>
        <scheme val="minor"/>
      </rPr>
      <t xml:space="preserve"> (2):
1) Enhancing economic development
2) Incorporating private investment</t>
    </r>
  </si>
  <si>
    <t>Option 1:</t>
  </si>
  <si>
    <t>(1) The joint development project enhances economic development.</t>
  </si>
  <si>
    <r>
      <t xml:space="preserve">(1.1) Describe how the joint development project contributes to privately or publicly funded economic development activity occurring in close proximity to the transit facility or provides other economic benefits.
</t>
    </r>
    <r>
      <rPr>
        <i/>
        <sz val="12"/>
        <color theme="1"/>
        <rFont val="Calibri"/>
        <family val="2"/>
        <scheme val="minor"/>
      </rPr>
      <t>For example, if the project is expected to create jobs, specify how many jobs, or if the project will build new housing or commercial space, specify how that will benefit the economy near the transit facility.</t>
    </r>
  </si>
  <si>
    <t>Option 2:</t>
  </si>
  <si>
    <t>(2) The joint development project incorporates private investment.</t>
  </si>
  <si>
    <t>(2.1) Describe the form, source, and timing of the private investment.</t>
  </si>
  <si>
    <t>(2.2) What is the value of the private investment (in U.S. Dollars)?</t>
  </si>
  <si>
    <t>Criterion 2: Public Transportation Benefit</t>
  </si>
  <si>
    <r>
      <t xml:space="preserve">The public transportation benefit criterion can be met by satisfying (1) </t>
    </r>
    <r>
      <rPr>
        <b/>
        <sz val="12"/>
        <rFont val="Calibri"/>
        <family val="2"/>
        <scheme val="minor"/>
      </rPr>
      <t>AND/OR</t>
    </r>
    <r>
      <rPr>
        <sz val="12"/>
        <rFont val="Calibri"/>
        <family val="2"/>
        <scheme val="minor"/>
      </rPr>
      <t xml:space="preserve"> (2):
1) Enhancing the effectiveness of a public transportation project </t>
    </r>
    <r>
      <rPr>
        <i/>
        <sz val="12"/>
        <rFont val="Calibri"/>
        <family val="2"/>
        <scheme val="minor"/>
      </rPr>
      <t>and</t>
    </r>
    <r>
      <rPr>
        <sz val="12"/>
        <rFont val="Calibri"/>
        <family val="2"/>
        <scheme val="minor"/>
      </rPr>
      <t xml:space="preserve"> relating physically or functionally to the public transportation project
2) Establishing new or enhanced coordination between public transportation and other transportation</t>
    </r>
  </si>
  <si>
    <r>
      <t xml:space="preserve">(1) The joint development project enhances the effectiveness of a public transportation project </t>
    </r>
    <r>
      <rPr>
        <i/>
        <sz val="12"/>
        <color theme="1"/>
        <rFont val="Calibri"/>
        <family val="2"/>
        <scheme val="minor"/>
      </rPr>
      <t>and</t>
    </r>
    <r>
      <rPr>
        <sz val="12"/>
        <color theme="1"/>
        <rFont val="Calibri"/>
        <family val="2"/>
        <scheme val="minor"/>
      </rPr>
      <t xml:space="preserve"> is related physically or functionally  to that public transportation project.</t>
    </r>
  </si>
  <si>
    <r>
      <t xml:space="preserve">(1.1) Describe how the joint development project will enhance the effectiveness of public transportation. 
</t>
    </r>
    <r>
      <rPr>
        <i/>
        <sz val="12"/>
        <color theme="1"/>
        <rFont val="Calibri"/>
        <family val="2"/>
        <scheme val="minor"/>
      </rPr>
      <t>For example, provide a reasonable demonstration of the project's forecasted transit benefits, which may include increased ridership, travel time savings, enhanced wayfinding, improved transit access, or increased mobility, etc.</t>
    </r>
  </si>
  <si>
    <t>(1.2) Describe how the joint development project is physically or functionally related to the public transportation project.</t>
  </si>
  <si>
    <t>(2) The joint development project establishes new or enhanced coordination between public transportation and other transportation.</t>
  </si>
  <si>
    <r>
      <t xml:space="preserve">(2.1) Describe how the project establishes new or enhanced coordination between public transportation and another mode of transportation.
</t>
    </r>
    <r>
      <rPr>
        <i/>
        <sz val="12"/>
        <color theme="1"/>
        <rFont val="Calibri"/>
        <family val="2"/>
        <scheme val="minor"/>
      </rPr>
      <t>For example, provide a reasonable demonstration of the project's forecasted multi-modal coordination benefits, which may include shared stations, ticket counters, parking facilities, taxi bays, passenger drop-off points, or waiting areas; coordinated signage, schedules, or ticketing; or pedestrian or bike paths connecting transit to another mode.</t>
    </r>
  </si>
  <si>
    <t>(2.2) Specify which of the following modes the project establishes new or enhanced coordination with:</t>
  </si>
  <si>
    <t>Intercity bus</t>
  </si>
  <si>
    <t>Intercity rail</t>
  </si>
  <si>
    <t>Taxi facilities</t>
  </si>
  <si>
    <t>Bicycle/ pedestrian facilities</t>
  </si>
  <si>
    <t>Other (specify):</t>
  </si>
  <si>
    <t>Criterion 3: Fair Share of Revenue</t>
  </si>
  <si>
    <t>Satisfaction of this criterion is demonstrated through a contractual agreement whereby the project sponsor receives a fair share of the revenue generated by the joint development project. The amount of revenue received by the project sponsor, and what form it takes, shall be negotiated between the parties involved in the joint development. This revenue must be used for public transportation.</t>
  </si>
  <si>
    <r>
      <t xml:space="preserve">What is the form and source of the revenue to be recevied by the project sponsor, demonstrated in the joint development agreement?
</t>
    </r>
    <r>
      <rPr>
        <i/>
        <sz val="12"/>
        <color theme="1"/>
        <rFont val="Calibri"/>
        <family val="2"/>
        <scheme val="minor"/>
      </rPr>
      <t>For example, if the project involves a ground lease of FTA-assisted project property to a real estate developer, describe that here.</t>
    </r>
  </si>
  <si>
    <r>
      <t xml:space="preserve">What are the terms and timing of the revenue to be received by the project sponsor, demonstrated in the joint development agreement?
</t>
    </r>
    <r>
      <rPr>
        <i/>
        <sz val="12"/>
        <color theme="1"/>
        <rFont val="Calibri"/>
        <family val="2"/>
        <scheme val="minor"/>
      </rPr>
      <t xml:space="preserve">
For example, if the project involves a ground lease of FTA-assisted project property to a real estate developer, describe the duration of the lease, payment schedule, reassessments, specific conditions, etc.).</t>
    </r>
  </si>
  <si>
    <t>What is the actual or estimated amount of revenue to be received by the project sponsor cumulatively over the duration of the joint developemnt agreement, excluding payments for shared costs for the operations and maintenance for the joint development facility (in U.S. Dollars)?</t>
  </si>
  <si>
    <t>Criterion 4: Fair Share of Costs</t>
  </si>
  <si>
    <t xml:space="preserve">This criterion is applicable only if the project provides space within an FTA-assisted transit facility for the use of a tenant or for a non-transit purpose. Satisfaction is demonstrated through an agreement whereby the tenant of said space covers their fair share of the costs to improve, operate and maintain the space being used. </t>
  </si>
  <si>
    <t>Does the project provide space within an FTA-assisted transit facility for the use of a tenant or for a non-transit purpose?</t>
  </si>
  <si>
    <t>If yes, describe the type and purpose of all costs to be provided to the project sponsor by the tenant.</t>
  </si>
  <si>
    <t>If yes, what is the value of the costs to be provided to the project sponsor by the tenant (in U.S. Dollars)?</t>
  </si>
  <si>
    <t>Section 3: Real Property Considerations</t>
  </si>
  <si>
    <t>Applicable only if FTA funds are/were used in the acquisition of real property being used for the joint development project.</t>
  </si>
  <si>
    <t>Fair Market Value</t>
  </si>
  <si>
    <t>Satisfactory Continuing Control</t>
  </si>
  <si>
    <t>Identify the legal instrument to be used for conveying or encumbering the FTA-assisted real property for the joint development project, and to whom. Specifically, describe any interests in the property to be conveyed, including any encumbrance, easement, long-term ground lease, or similar interests, the means of conveyance, and elements of property identification or recordation.</t>
  </si>
  <si>
    <t>State how the project sponsor will maintain satisfactory continuing control of the FTA-assisted real property. Specify the terms and conditions stipulated for preserving satisfactory continuing control to ensure the use of the property for its originally authorized transit purpose.</t>
  </si>
  <si>
    <t>Parking (if applicable)</t>
  </si>
  <si>
    <t>Does this project involve any change to FTA-assisted transit parking facilities?</t>
  </si>
  <si>
    <t>If yes, what is the remaining useful life of the parking facility (in years)?</t>
  </si>
  <si>
    <t>Section 4: Documentation</t>
  </si>
  <si>
    <t>If necessary, fill out the accompanying Attachments: Other Documentation Form and submit it with this Project Request Form.</t>
  </si>
  <si>
    <t>State</t>
  </si>
  <si>
    <t>New/Existing</t>
  </si>
  <si>
    <t>Y/N</t>
  </si>
  <si>
    <t>Criterion 2</t>
  </si>
  <si>
    <t>Day</t>
  </si>
  <si>
    <t>Month</t>
  </si>
  <si>
    <t>AL</t>
  </si>
  <si>
    <t>new</t>
  </si>
  <si>
    <t>yes</t>
  </si>
  <si>
    <t>1) Enhancing the effectiveness of a public transportation project and relating physically or functionally to the public transportation project</t>
  </si>
  <si>
    <t>January</t>
  </si>
  <si>
    <t>AK</t>
  </si>
  <si>
    <t>existing</t>
  </si>
  <si>
    <t>no</t>
  </si>
  <si>
    <t>2)Establishing new or enhanced coordination between public transportation and other transportation</t>
  </si>
  <si>
    <t>February</t>
  </si>
  <si>
    <t>AZ</t>
  </si>
  <si>
    <t>March</t>
  </si>
  <si>
    <t>AR</t>
  </si>
  <si>
    <t>April</t>
  </si>
  <si>
    <t>CA</t>
  </si>
  <si>
    <t>Status</t>
  </si>
  <si>
    <t>Preliminary</t>
  </si>
  <si>
    <t>May</t>
  </si>
  <si>
    <t>CO</t>
  </si>
  <si>
    <t>Approved</t>
  </si>
  <si>
    <t>Formal</t>
  </si>
  <si>
    <t>June</t>
  </si>
  <si>
    <t>CT</t>
  </si>
  <si>
    <t>Pending</t>
  </si>
  <si>
    <t>July</t>
  </si>
  <si>
    <t>DE</t>
  </si>
  <si>
    <t>Withdrawn</t>
  </si>
  <si>
    <t>August</t>
  </si>
  <si>
    <t>FL</t>
  </si>
  <si>
    <t>Not Approved</t>
  </si>
  <si>
    <t>September</t>
  </si>
  <si>
    <t>GA</t>
  </si>
  <si>
    <t>October</t>
  </si>
  <si>
    <t>HI</t>
  </si>
  <si>
    <t>November</t>
  </si>
  <si>
    <t>ID</t>
  </si>
  <si>
    <t>December</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</si>
  <si>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</si>
  <si>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</si>
  <si>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</si>
  <si>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</si>
  <si>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</si>
  <si>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</si>
  <si>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</si>
  <si>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</si>
  <si>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</si>
  <si>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</si>
  <si>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</si>
  <si>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</si>
  <si>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</si>
  <si>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</si>
  <si>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</si>
  <si>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</si>
  <si>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</si>
  <si>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</si>
  <si>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</si>
  <si>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</si>
  <si>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</si>
  <si>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</si>
  <si>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</si>
  <si>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</si>
  <si>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</si>
  <si>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</si>
  <si>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</si>
  <si>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</si>
  <si>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</si>
  <si>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</si>
  <si>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</si>
  <si>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</si>
  <si>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</si>
  <si>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</si>
  <si>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</si>
  <si>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</si>
  <si>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</si>
  <si>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</si>
  <si>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</si>
  <si>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PR</t>
  </si>
  <si>
    <t>Submission Date</t>
  </si>
  <si>
    <t>Project City</t>
  </si>
  <si>
    <t>Project State</t>
  </si>
  <si>
    <t>Local parcel number(s)</t>
  </si>
  <si>
    <t>Project Sponsor</t>
  </si>
  <si>
    <t>Project Sponsor Title</t>
  </si>
  <si>
    <t>Project Sponsor Phone Number</t>
  </si>
  <si>
    <t>Project Sponsor Email Address</t>
  </si>
  <si>
    <t>1 Project Partners</t>
  </si>
  <si>
    <t>1 Project Partner Roles</t>
  </si>
  <si>
    <t>2 Project Partners</t>
  </si>
  <si>
    <t>2 Project Partner Roles</t>
  </si>
  <si>
    <t>3 Project Partners</t>
  </si>
  <si>
    <t>3 Project Partner Roles</t>
  </si>
  <si>
    <t>Project Summary</t>
  </si>
  <si>
    <t>FTA Assistance Summary</t>
  </si>
  <si>
    <t>Size in land area</t>
  </si>
  <si>
    <t>Size sq ft</t>
  </si>
  <si>
    <t>Residential Included?</t>
  </si>
  <si>
    <t>Number of residential units</t>
  </si>
  <si>
    <t>Commercial Included?</t>
  </si>
  <si>
    <t>Commercial floor area in sq ft</t>
  </si>
  <si>
    <t>Destroy or modify FTA assisted transit?</t>
  </si>
  <si>
    <t>If yes, value?</t>
  </si>
  <si>
    <t>If yes, age?</t>
  </si>
  <si>
    <t>5307</t>
  </si>
  <si>
    <t>5309</t>
  </si>
  <si>
    <t>5310</t>
  </si>
  <si>
    <t>5311</t>
  </si>
  <si>
    <t>5337</t>
  </si>
  <si>
    <t>5339</t>
  </si>
  <si>
    <t>FHWA Flex</t>
  </si>
  <si>
    <t>Other</t>
  </si>
  <si>
    <t>FTA Grant Number</t>
  </si>
  <si>
    <t>New or Existing Grant?</t>
  </si>
  <si>
    <t>Part of a transit project?</t>
  </si>
  <si>
    <t>Estimated cost of transit project</t>
  </si>
  <si>
    <t>Estimated Cost of JD Project</t>
  </si>
  <si>
    <t>FTA Contribution</t>
  </si>
  <si>
    <t xml:space="preserve">Econ 1-1 Enhance ED </t>
  </si>
  <si>
    <t>Econ 1-1-1 demonstrate</t>
  </si>
  <si>
    <t>Econ 2-2 Private Investment?</t>
  </si>
  <si>
    <t>Econ 2-2-1 Form of investment</t>
  </si>
  <si>
    <t>Econ 2-2-2 Value of investment</t>
  </si>
  <si>
    <t>Econ 2-2-3 Timing of investment</t>
  </si>
  <si>
    <t>Tran 1-1 Enhances effectiveness AND is related?</t>
  </si>
  <si>
    <t>Tran 1-1-1 demonstrate</t>
  </si>
  <si>
    <t>Tran 1-1-2 physical/functional</t>
  </si>
  <si>
    <t>Tran 2-2 new or enhances coordination?</t>
  </si>
  <si>
    <t>Tran 2-2-1 specify</t>
  </si>
  <si>
    <t>Tran 2-2-2 Intercity bus</t>
  </si>
  <si>
    <t>Tran 2-2-2 intercity rail</t>
  </si>
  <si>
    <t>Tran 2-2-2 taxi facilities</t>
  </si>
  <si>
    <t>Tran 2-2-2 bike/ped</t>
  </si>
  <si>
    <t>Tran 2-2-2 other</t>
  </si>
  <si>
    <t>Rev - Total min fair share</t>
  </si>
  <si>
    <t>Rev - Duration of contract</t>
  </si>
  <si>
    <t>Rev - Annual min fair share</t>
  </si>
  <si>
    <t>Rev - total revenue to sponsor</t>
  </si>
  <si>
    <t>Rev - terms of revenue payment</t>
  </si>
  <si>
    <t>Rev - include community service facility?</t>
  </si>
  <si>
    <t>Cost - space for tenant or non-transit?</t>
  </si>
  <si>
    <t>Cost - If yes, fair share of costs for tenant</t>
  </si>
  <si>
    <t>Cost - how are costs determined?</t>
  </si>
  <si>
    <t>Cost - Identify type and purpose of costs</t>
  </si>
  <si>
    <t>Fair Market Value of FTA-assisted property</t>
  </si>
  <si>
    <t>Maintain satisfactory continuing control</t>
  </si>
  <si>
    <t>Maintain Security Continuing Control</t>
  </si>
  <si>
    <t>Involve parking facility?</t>
  </si>
  <si>
    <t>If yes, useful life of parking facility?</t>
  </si>
  <si>
    <r>
      <t xml:space="preserve">What is the fair market value of the FTA-assisted real property contributed to the joint development project (in U.S. Dollars)?
</t>
    </r>
    <r>
      <rPr>
        <i/>
        <sz val="12"/>
        <color theme="1"/>
        <rFont val="Calibri"/>
        <family val="2"/>
        <scheme val="minor"/>
      </rPr>
      <t>If applicable, attach an appraisal and review appraisal to this form and list it in Section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</si>
</sst>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lt;=9999999]###\-####;\(###\)\ ###\-####"/>
    <numFmt numFmtId="166" formatCode="&quot;$&quot;#,##0.00"/>
  </numFmts>
  <fonts count="20" x14ac:knownFonts="1">
    <font>
      <sz val="11"/>
      <color theme="1"/>
      <name val="Calibri"/>
      <family val="2"/>
      <scheme val="minor"/>
    </font>
    <font>
      <b/>
      <sz val="11"/>
      <color theme="1"/>
      <name val="Calibri"/>
      <family val="2"/>
      <scheme val="minor"/>
    </font>
    <font>
      <sz val="11"/>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sz val="15"/>
      <color theme="3"/>
      <name val="Calibri"/>
      <family val="2"/>
      <scheme val="minor"/>
    </font>
    <font>
      <b/>
      <sz val="22"/>
      <color theme="3"/>
      <name val="Calibri"/>
      <family val="2"/>
      <scheme val="minor"/>
    </font>
    <font>
      <b/>
      <sz val="18"/>
      <color theme="3"/>
      <name val="Cambria"/>
      <family val="2"/>
      <scheme val="major"/>
    </font>
    <font>
      <b/>
      <sz val="15"/>
      <name val="Calibri"/>
      <family val="2"/>
      <scheme val="minor"/>
    </font>
    <font>
      <b/>
      <sz val="13"/>
      <color theme="3"/>
      <name val="Calibri"/>
      <family val="2"/>
      <scheme val="minor"/>
    </font>
    <font>
      <b/>
      <sz val="13"/>
      <name val="Calibri"/>
      <family val="2"/>
      <scheme val="minor"/>
    </font>
    <font>
      <i/>
      <sz val="11"/>
      <color rgb="FF7F7F7F"/>
      <name val="Calibri"/>
      <family val="2"/>
      <scheme val="minor"/>
    </font>
    <font>
      <sz val="12"/>
      <name val="Calibri"/>
      <family val="2"/>
      <scheme val="minor"/>
    </font>
    <font>
      <u/>
      <sz val="11"/>
      <color theme="10"/>
      <name val="Calibri"/>
      <family val="2"/>
      <scheme val="minor"/>
    </font>
    <font>
      <sz val="9"/>
      <color theme="1"/>
      <name val="Calibri"/>
      <family val="2"/>
      <scheme val="minor"/>
    </font>
    <font>
      <sz val="10"/>
      <color theme="1"/>
      <name val="Calibri"/>
      <family val="2"/>
      <scheme val="minor"/>
    </font>
    <font>
      <i/>
      <sz val="14"/>
      <color theme="1"/>
      <name val="Calibri"/>
      <family val="2"/>
      <scheme val="minor"/>
    </font>
    <font>
      <b/>
      <sz val="12"/>
      <name val="Calibri"/>
      <family val="2"/>
      <scheme val="minor"/>
    </font>
    <font>
      <i/>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4" fontId="2" fillId="0" borderId="0" applyFont="0" applyFill="0" applyBorder="0" applyAlignment="0" applyProtection="0"/>
    <xf numFmtId="0" fontId="6" fillId="0" borderId="13" applyNumberFormat="0" applyFill="0" applyAlignment="0" applyProtection="0"/>
    <xf numFmtId="0" fontId="8" fillId="0" borderId="0" applyNumberFormat="0" applyFill="0" applyBorder="0" applyAlignment="0" applyProtection="0"/>
    <xf numFmtId="0" fontId="10" fillId="0" borderId="14" applyNumberFormat="0" applyFill="0" applyAlignment="0" applyProtection="0"/>
    <xf numFmtId="0" fontId="12" fillId="0" borderId="0" applyNumberFormat="0" applyFill="0" applyBorder="0" applyAlignment="0" applyProtection="0"/>
    <xf numFmtId="0" fontId="14" fillId="0" borderId="0" applyNumberFormat="0" applyFill="0" applyBorder="0" applyAlignment="0" applyProtection="0"/>
  </cellStyleXfs>
  <cellXfs count="208">
    <xf numFmtId="0" fontId="0" fillId="0" borderId="0" xfId="0"/>
    <xf numFmtId="0" fontId="1" fillId="0" borderId="0" xfId="0" applyFont="1"/>
    <xf numFmtId="0" fontId="0" fillId="0" borderId="0" xfId="0"/>
    <xf numFmtId="0" fontId="0" fillId="0" borderId="0" xfId="0" applyBorder="1"/>
    <xf numFmtId="0" fontId="4" fillId="0" borderId="1" xfId="0" applyFont="1" applyFill="1" applyBorder="1" applyProtection="1">
      <protection locked="0"/>
    </xf>
    <xf numFmtId="164" fontId="4" fillId="0" borderId="1" xfId="0" applyNumberFormat="1" applyFont="1" applyFill="1" applyBorder="1" applyAlignment="1" applyProtection="1">
      <alignment horizontal="left" vertical="top"/>
      <protection locked="0"/>
    </xf>
    <xf numFmtId="0" fontId="4" fillId="0" borderId="1" xfId="0" applyFont="1" applyFill="1" applyBorder="1" applyAlignment="1" applyProtection="1">
      <protection locked="0"/>
    </xf>
    <xf numFmtId="164" fontId="4" fillId="0" borderId="1" xfId="0" applyNumberFormat="1" applyFont="1" applyFill="1" applyBorder="1" applyProtection="1">
      <protection locked="0"/>
    </xf>
    <xf numFmtId="3" fontId="4" fillId="0" borderId="1" xfId="0" applyNumberFormat="1" applyFont="1" applyFill="1" applyBorder="1" applyAlignment="1" applyProtection="1">
      <alignment horizontal="left" vertical="top"/>
      <protection locked="0"/>
    </xf>
    <xf numFmtId="165" fontId="4" fillId="0" borderId="1" xfId="0" applyNumberFormat="1" applyFont="1" applyFill="1" applyBorder="1" applyAlignment="1" applyProtection="1">
      <alignment horizontal="left" vertical="top"/>
      <protection locked="0"/>
    </xf>
    <xf numFmtId="3" fontId="1" fillId="0" borderId="0" xfId="0" applyNumberFormat="1" applyFont="1"/>
    <xf numFmtId="3" fontId="0" fillId="0" borderId="0" xfId="0" applyNumberFormat="1"/>
    <xf numFmtId="0" fontId="0" fillId="0" borderId="1" xfId="0" applyBorder="1" applyAlignment="1" applyProtection="1">
      <alignment horizontal="left" vertical="top"/>
      <protection locked="0"/>
    </xf>
    <xf numFmtId="49" fontId="4" fillId="0" borderId="1" xfId="0" applyNumberFormat="1" applyFont="1" applyFill="1" applyBorder="1" applyAlignment="1" applyProtection="1">
      <alignment horizontal="left" vertical="top"/>
      <protection locked="0"/>
    </xf>
    <xf numFmtId="1" fontId="4" fillId="0" borderId="1" xfId="0" applyNumberFormat="1" applyFont="1" applyFill="1" applyBorder="1" applyAlignment="1" applyProtection="1">
      <alignment horizontal="left"/>
      <protection locked="0"/>
    </xf>
    <xf numFmtId="4" fontId="4" fillId="0" borderId="1" xfId="0" applyNumberFormat="1" applyFont="1" applyFill="1" applyBorder="1" applyAlignment="1" applyProtection="1">
      <alignment horizontal="left" vertical="top"/>
      <protection locked="0"/>
    </xf>
    <xf numFmtId="164" fontId="4" fillId="0" borderId="1" xfId="0" applyNumberFormat="1" applyFont="1" applyFill="1" applyBorder="1" applyAlignment="1" applyProtection="1">
      <alignment horizontal="left" vertical="top" wrapText="1"/>
      <protection locked="0"/>
    </xf>
    <xf numFmtId="0" fontId="4" fillId="0" borderId="1" xfId="0" applyFont="1" applyFill="1" applyBorder="1" applyAlignment="1" applyProtection="1">
      <alignment horizontal="right"/>
      <protection locked="0"/>
    </xf>
    <xf numFmtId="49" fontId="4" fillId="0" borderId="1" xfId="0" applyNumberFormat="1" applyFont="1" applyFill="1" applyBorder="1" applyProtection="1">
      <protection locked="0"/>
    </xf>
    <xf numFmtId="49" fontId="4" fillId="0" borderId="1" xfId="0" applyNumberFormat="1" applyFont="1" applyFill="1" applyBorder="1" applyAlignment="1" applyProtection="1">
      <alignment vertical="top"/>
      <protection locked="0"/>
    </xf>
    <xf numFmtId="49" fontId="0" fillId="0" borderId="1" xfId="0" applyNumberFormat="1" applyBorder="1" applyAlignment="1" applyProtection="1">
      <alignment horizontal="left" vertical="top"/>
      <protection locked="0"/>
    </xf>
    <xf numFmtId="49" fontId="4" fillId="0" borderId="1" xfId="0" applyNumberFormat="1" applyFont="1" applyFill="1" applyBorder="1" applyAlignment="1" applyProtection="1">
      <alignment vertical="top" wrapText="1"/>
      <protection locked="0"/>
    </xf>
    <xf numFmtId="0" fontId="0" fillId="0" borderId="1" xfId="0" applyNumberFormat="1" applyBorder="1" applyAlignment="1">
      <alignment vertical="top" wrapText="1"/>
    </xf>
    <xf numFmtId="0" fontId="4" fillId="0" borderId="1" xfId="0" applyNumberFormat="1" applyFont="1" applyFill="1" applyBorder="1" applyAlignment="1" applyProtection="1">
      <alignment vertical="top" wrapText="1"/>
      <protection locked="0"/>
    </xf>
    <xf numFmtId="0" fontId="4" fillId="0" borderId="1" xfId="0" applyNumberFormat="1" applyFont="1" applyFill="1" applyBorder="1" applyAlignment="1" applyProtection="1">
      <alignment horizontal="left" vertical="top" wrapText="1"/>
      <protection locked="0"/>
    </xf>
    <xf numFmtId="0" fontId="0" fillId="0" borderId="1" xfId="0" applyNumberFormat="1" applyBorder="1" applyAlignment="1">
      <alignment horizontal="left" vertical="top" wrapText="1"/>
    </xf>
    <xf numFmtId="0" fontId="0" fillId="0" borderId="2" xfId="0" applyNumberFormat="1" applyBorder="1" applyAlignment="1">
      <alignment vertical="top" wrapText="1"/>
    </xf>
    <xf numFmtId="0" fontId="0" fillId="0" borderId="0" xfId="0" applyNumberFormat="1" applyBorder="1" applyAlignment="1">
      <alignment vertical="top" wrapText="1"/>
    </xf>
    <xf numFmtId="3" fontId="4" fillId="0" borderId="1" xfId="0" applyNumberFormat="1" applyFont="1" applyFill="1" applyBorder="1" applyAlignment="1" applyProtection="1">
      <alignment horizontal="left" vertical="top" wrapText="1"/>
      <protection locked="0"/>
    </xf>
    <xf numFmtId="164" fontId="0" fillId="0" borderId="1" xfId="0" applyNumberFormat="1" applyBorder="1" applyAlignment="1">
      <alignment vertical="top" wrapText="1"/>
    </xf>
    <xf numFmtId="164" fontId="4" fillId="3" borderId="1" xfId="0" applyNumberFormat="1" applyFont="1" applyFill="1" applyBorder="1" applyAlignment="1" applyProtection="1">
      <alignment horizontal="left" vertical="top" wrapText="1"/>
    </xf>
    <xf numFmtId="164" fontId="4" fillId="3" borderId="1" xfId="0" applyNumberFormat="1" applyFon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4" fillId="0" borderId="1" xfId="0" applyNumberFormat="1" applyFont="1" applyFill="1" applyBorder="1" applyAlignment="1" applyProtection="1">
      <alignment horizontal="left" vertical="top" wrapText="1"/>
      <protection locked="0"/>
    </xf>
    <xf numFmtId="1" fontId="4" fillId="0" borderId="1" xfId="0" applyNumberFormat="1" applyFont="1" applyFill="1" applyBorder="1" applyAlignment="1" applyProtection="1">
      <alignment horizontal="left" vertical="top" wrapText="1"/>
      <protection locked="0"/>
    </xf>
    <xf numFmtId="2" fontId="0" fillId="0" borderId="1" xfId="0" applyNumberFormat="1" applyBorder="1" applyAlignment="1">
      <alignment vertical="top" wrapText="1"/>
    </xf>
    <xf numFmtId="49" fontId="4" fillId="0" borderId="1" xfId="0" applyNumberFormat="1" applyFont="1" applyFill="1" applyBorder="1" applyAlignment="1" applyProtection="1">
      <alignment horizontal="left" vertical="top" wrapText="1"/>
      <protection locked="0"/>
    </xf>
    <xf numFmtId="14" fontId="4" fillId="0" borderId="1" xfId="0" applyNumberFormat="1" applyFont="1" applyFill="1" applyBorder="1" applyAlignment="1" applyProtection="1">
      <alignment horizontal="right"/>
      <protection locked="0"/>
    </xf>
    <xf numFmtId="0" fontId="4" fillId="2" borderId="7" xfId="0" applyFont="1" applyFill="1" applyBorder="1" applyProtection="1"/>
    <xf numFmtId="0" fontId="4" fillId="2" borderId="0" xfId="0" applyFont="1" applyFill="1" applyBorder="1" applyAlignment="1" applyProtection="1">
      <alignment horizontal="right"/>
    </xf>
    <xf numFmtId="0" fontId="0" fillId="2" borderId="0" xfId="0" applyFill="1" applyBorder="1" applyProtection="1"/>
    <xf numFmtId="0" fontId="0" fillId="2" borderId="7" xfId="0" applyFill="1" applyBorder="1" applyProtection="1"/>
    <xf numFmtId="0" fontId="4" fillId="2" borderId="9" xfId="0" applyFont="1" applyFill="1" applyBorder="1" applyProtection="1"/>
    <xf numFmtId="0" fontId="4" fillId="2" borderId="10" xfId="0" applyFont="1" applyFill="1" applyBorder="1" applyProtection="1"/>
    <xf numFmtId="0" fontId="4" fillId="2" borderId="7" xfId="0" applyFont="1" applyFill="1" applyBorder="1" applyAlignment="1" applyProtection="1">
      <alignment horizontal="right"/>
    </xf>
    <xf numFmtId="0" fontId="0" fillId="2" borderId="8" xfId="0" applyFill="1" applyBorder="1" applyProtection="1"/>
    <xf numFmtId="0" fontId="0" fillId="2" borderId="11" xfId="0" applyFill="1" applyBorder="1" applyProtection="1"/>
    <xf numFmtId="0" fontId="4" fillId="0" borderId="1" xfId="0" applyFont="1" applyFill="1" applyBorder="1" applyAlignment="1" applyProtection="1">
      <alignment horizontal="left" vertical="top" wrapText="1"/>
      <protection locked="0"/>
    </xf>
    <xf numFmtId="49" fontId="14" fillId="0" borderId="1" xfId="6" applyNumberFormat="1" applyFill="1" applyBorder="1" applyAlignment="1" applyProtection="1">
      <alignment horizontal="left" vertical="top"/>
      <protection locked="0"/>
    </xf>
    <xf numFmtId="3" fontId="0" fillId="0" borderId="1" xfId="0" applyNumberFormat="1" applyBorder="1" applyAlignment="1">
      <alignment vertical="top" wrapText="1"/>
    </xf>
    <xf numFmtId="0" fontId="4" fillId="2" borderId="6" xfId="0" applyFont="1" applyFill="1" applyBorder="1" applyProtection="1"/>
    <xf numFmtId="0" fontId="4" fillId="2" borderId="11" xfId="0" applyFont="1" applyFill="1" applyBorder="1" applyProtection="1"/>
    <xf numFmtId="14" fontId="4" fillId="0" borderId="1" xfId="0" applyNumberFormat="1" applyFont="1" applyFill="1" applyBorder="1" applyAlignment="1" applyProtection="1">
      <alignment vertical="top" wrapText="1"/>
      <protection locked="0"/>
    </xf>
    <xf numFmtId="0" fontId="0" fillId="0" borderId="0" xfId="0" applyBorder="1" applyProtection="1"/>
    <xf numFmtId="0" fontId="0" fillId="0" borderId="0" xfId="0" applyProtection="1"/>
    <xf numFmtId="0" fontId="7" fillId="2" borderId="0" xfId="2" applyFont="1" applyFill="1" applyBorder="1" applyProtection="1"/>
    <xf numFmtId="0" fontId="15" fillId="2" borderId="7" xfId="0" applyFont="1" applyFill="1" applyBorder="1" applyAlignment="1" applyProtection="1"/>
    <xf numFmtId="0" fontId="4" fillId="3" borderId="5" xfId="0" applyFont="1" applyFill="1" applyBorder="1" applyProtection="1"/>
    <xf numFmtId="0" fontId="4" fillId="3" borderId="6" xfId="0" applyFont="1" applyFill="1" applyBorder="1" applyProtection="1"/>
    <xf numFmtId="0" fontId="4" fillId="3" borderId="7" xfId="0" applyFont="1" applyFill="1" applyBorder="1" applyProtection="1"/>
    <xf numFmtId="0" fontId="4" fillId="3" borderId="0" xfId="0" applyFont="1" applyFill="1" applyBorder="1" applyAlignment="1" applyProtection="1">
      <alignment horizontal="right"/>
    </xf>
    <xf numFmtId="49" fontId="4" fillId="3" borderId="0" xfId="0" applyNumberFormat="1" applyFont="1" applyFill="1" applyBorder="1" applyProtection="1"/>
    <xf numFmtId="0" fontId="0" fillId="3" borderId="0" xfId="0" applyFill="1" applyBorder="1" applyProtection="1"/>
    <xf numFmtId="0" fontId="4" fillId="3" borderId="0" xfId="0" applyFont="1" applyFill="1" applyBorder="1" applyProtection="1"/>
    <xf numFmtId="0" fontId="4" fillId="3" borderId="8" xfId="0" applyFont="1" applyFill="1" applyBorder="1" applyProtection="1"/>
    <xf numFmtId="49" fontId="4" fillId="3" borderId="0" xfId="0" applyNumberFormat="1" applyFont="1" applyFill="1" applyBorder="1" applyAlignment="1" applyProtection="1">
      <alignment horizontal="right"/>
    </xf>
    <xf numFmtId="49" fontId="4" fillId="3" borderId="0" xfId="0" applyNumberFormat="1" applyFont="1" applyFill="1" applyBorder="1" applyAlignment="1" applyProtection="1">
      <alignment horizontal="left" vertical="top"/>
    </xf>
    <xf numFmtId="49" fontId="4" fillId="3" borderId="0" xfId="0" applyNumberFormat="1" applyFont="1" applyFill="1" applyBorder="1" applyAlignment="1" applyProtection="1">
      <alignment vertical="top"/>
    </xf>
    <xf numFmtId="0" fontId="5" fillId="3" borderId="7" xfId="0" applyFont="1" applyFill="1" applyBorder="1" applyProtection="1"/>
    <xf numFmtId="49" fontId="5" fillId="3" borderId="0" xfId="0" applyNumberFormat="1" applyFont="1" applyFill="1" applyBorder="1" applyProtection="1"/>
    <xf numFmtId="49" fontId="4" fillId="3" borderId="0" xfId="0" applyNumberFormat="1" applyFont="1" applyFill="1" applyBorder="1" applyAlignment="1" applyProtection="1">
      <alignment horizontal="left" wrapText="1"/>
    </xf>
    <xf numFmtId="49" fontId="4" fillId="3" borderId="0" xfId="0" applyNumberFormat="1" applyFont="1" applyFill="1" applyBorder="1" applyAlignment="1" applyProtection="1">
      <alignment horizontal="right" vertical="top" indent="2"/>
    </xf>
    <xf numFmtId="49" fontId="4" fillId="3" borderId="0" xfId="0" applyNumberFormat="1" applyFont="1" applyFill="1" applyBorder="1" applyAlignment="1" applyProtection="1">
      <alignment vertical="top" wrapText="1"/>
    </xf>
    <xf numFmtId="49" fontId="4" fillId="3" borderId="0" xfId="0" applyNumberFormat="1" applyFont="1" applyFill="1" applyBorder="1" applyAlignment="1" applyProtection="1">
      <alignment horizontal="centerContinuous" vertical="top" wrapText="1"/>
    </xf>
    <xf numFmtId="49" fontId="4" fillId="3" borderId="0" xfId="0" applyNumberFormat="1" applyFont="1" applyFill="1" applyBorder="1" applyAlignment="1" applyProtection="1">
      <alignment horizontal="center" vertical="top" wrapText="1"/>
    </xf>
    <xf numFmtId="3" fontId="4" fillId="3" borderId="0" xfId="0" applyNumberFormat="1" applyFont="1" applyFill="1" applyBorder="1" applyAlignment="1" applyProtection="1">
      <alignment horizontal="left" vertical="top"/>
    </xf>
    <xf numFmtId="0" fontId="4" fillId="3" borderId="0" xfId="0" applyFont="1" applyFill="1" applyBorder="1" applyAlignment="1" applyProtection="1">
      <alignment vertical="top"/>
    </xf>
    <xf numFmtId="0" fontId="4" fillId="3" borderId="0" xfId="0" applyFont="1" applyFill="1" applyBorder="1" applyAlignment="1" applyProtection="1">
      <alignment vertical="top" wrapText="1"/>
    </xf>
    <xf numFmtId="0" fontId="4" fillId="3" borderId="0" xfId="0" applyFont="1" applyFill="1" applyBorder="1" applyAlignment="1" applyProtection="1"/>
    <xf numFmtId="0" fontId="4" fillId="3" borderId="0" xfId="0" applyFont="1" applyFill="1" applyBorder="1" applyAlignment="1" applyProtection="1">
      <alignment horizontal="left" vertical="top" wrapText="1" indent="3"/>
    </xf>
    <xf numFmtId="0" fontId="0" fillId="3" borderId="0" xfId="0" applyFill="1" applyBorder="1" applyAlignment="1" applyProtection="1"/>
    <xf numFmtId="0" fontId="4" fillId="3" borderId="0" xfId="0" applyFont="1" applyFill="1" applyBorder="1" applyAlignment="1" applyProtection="1">
      <alignment horizontal="left"/>
    </xf>
    <xf numFmtId="0" fontId="4" fillId="3" borderId="0" xfId="0" applyFont="1" applyFill="1" applyBorder="1" applyAlignment="1" applyProtection="1">
      <alignment horizontal="right" vertical="top" indent="1"/>
    </xf>
    <xf numFmtId="0" fontId="4" fillId="3" borderId="0" xfId="0" applyFont="1" applyFill="1" applyBorder="1" applyAlignment="1" applyProtection="1">
      <alignment horizontal="right" indent="1"/>
    </xf>
    <xf numFmtId="0" fontId="4" fillId="3" borderId="0" xfId="0" applyFont="1" applyFill="1" applyBorder="1" applyAlignment="1" applyProtection="1">
      <alignment horizontal="right" vertical="top" wrapText="1" indent="1"/>
    </xf>
    <xf numFmtId="0" fontId="0" fillId="0" borderId="0" xfId="0" applyFill="1" applyProtection="1"/>
    <xf numFmtId="0" fontId="4" fillId="3" borderId="0" xfId="0" applyFont="1" applyFill="1" applyBorder="1" applyAlignment="1" applyProtection="1">
      <alignment horizontal="right" vertical="top"/>
    </xf>
    <xf numFmtId="0" fontId="4" fillId="3" borderId="7" xfId="0" applyFont="1" applyFill="1" applyBorder="1" applyAlignment="1" applyProtection="1">
      <alignment horizontal="right"/>
    </xf>
    <xf numFmtId="0" fontId="4" fillId="3" borderId="8" xfId="0" applyFont="1" applyFill="1" applyBorder="1" applyAlignment="1" applyProtection="1">
      <alignment horizontal="right"/>
    </xf>
    <xf numFmtId="0" fontId="0" fillId="0" borderId="0" xfId="0" applyAlignment="1" applyProtection="1">
      <alignment horizontal="right"/>
    </xf>
    <xf numFmtId="0" fontId="0" fillId="3" borderId="0" xfId="0" applyFill="1" applyBorder="1" applyAlignment="1" applyProtection="1">
      <alignment horizontal="right"/>
    </xf>
    <xf numFmtId="164" fontId="4" fillId="3" borderId="0" xfId="0" applyNumberFormat="1" applyFont="1" applyFill="1" applyBorder="1" applyAlignment="1" applyProtection="1">
      <alignment horizontal="left" vertical="top"/>
    </xf>
    <xf numFmtId="0" fontId="4" fillId="5" borderId="5" xfId="0" applyFont="1" applyFill="1" applyBorder="1" applyProtection="1"/>
    <xf numFmtId="0" fontId="4" fillId="5" borderId="6" xfId="0" applyFont="1" applyFill="1" applyBorder="1" applyProtection="1"/>
    <xf numFmtId="49" fontId="13" fillId="5" borderId="7" xfId="5" applyNumberFormat="1" applyFont="1" applyFill="1" applyBorder="1" applyAlignment="1" applyProtection="1">
      <alignment vertical="top"/>
    </xf>
    <xf numFmtId="0" fontId="4" fillId="5" borderId="0" xfId="0" applyFont="1" applyFill="1" applyBorder="1" applyProtection="1"/>
    <xf numFmtId="0" fontId="4" fillId="5" borderId="8" xfId="0" applyFont="1" applyFill="1" applyBorder="1" applyProtection="1"/>
    <xf numFmtId="0" fontId="4" fillId="5" borderId="7" xfId="0" applyFont="1" applyFill="1" applyBorder="1" applyProtection="1"/>
    <xf numFmtId="49" fontId="13" fillId="5" borderId="0" xfId="5" applyNumberFormat="1" applyFont="1" applyFill="1" applyBorder="1" applyAlignment="1" applyProtection="1">
      <alignment vertical="top" wrapText="1"/>
    </xf>
    <xf numFmtId="0" fontId="0" fillId="5" borderId="0" xfId="0" applyFill="1" applyBorder="1" applyProtection="1"/>
    <xf numFmtId="0" fontId="5" fillId="5" borderId="0" xfId="0" applyFont="1" applyFill="1" applyBorder="1" applyAlignment="1" applyProtection="1">
      <alignment horizontal="center" vertical="center"/>
    </xf>
    <xf numFmtId="0" fontId="4" fillId="5" borderId="0" xfId="0" applyFont="1" applyFill="1" applyBorder="1" applyAlignment="1" applyProtection="1">
      <alignment vertical="top" wrapText="1"/>
    </xf>
    <xf numFmtId="0" fontId="4" fillId="5" borderId="0" xfId="0" applyFont="1" applyFill="1" applyBorder="1" applyAlignment="1" applyProtection="1">
      <alignment horizontal="centerContinuous" vertical="top" wrapText="1"/>
    </xf>
    <xf numFmtId="0" fontId="4" fillId="5" borderId="0" xfId="0" applyFont="1" applyFill="1" applyBorder="1" applyAlignment="1" applyProtection="1"/>
    <xf numFmtId="0" fontId="0" fillId="5" borderId="0" xfId="0" applyFill="1" applyBorder="1" applyAlignment="1" applyProtection="1"/>
    <xf numFmtId="0" fontId="4" fillId="5" borderId="8" xfId="0" applyFont="1" applyFill="1" applyBorder="1" applyAlignment="1" applyProtection="1"/>
    <xf numFmtId="0" fontId="0" fillId="0" borderId="0" xfId="0" applyAlignment="1" applyProtection="1"/>
    <xf numFmtId="0" fontId="4" fillId="5" borderId="12" xfId="0" applyFont="1" applyFill="1" applyBorder="1" applyProtection="1"/>
    <xf numFmtId="0" fontId="0" fillId="5" borderId="0" xfId="0" applyFill="1" applyBorder="1" applyAlignment="1" applyProtection="1">
      <alignment wrapText="1"/>
    </xf>
    <xf numFmtId="0" fontId="4" fillId="5" borderId="0" xfId="0" applyFont="1" applyFill="1" applyBorder="1" applyAlignment="1" applyProtection="1">
      <alignment vertical="center" wrapText="1"/>
    </xf>
    <xf numFmtId="0" fontId="4" fillId="5" borderId="0" xfId="0" applyFont="1" applyFill="1" applyBorder="1" applyAlignment="1" applyProtection="1">
      <alignment horizontal="right" indent="1"/>
    </xf>
    <xf numFmtId="0" fontId="4" fillId="5" borderId="0" xfId="0" applyFont="1" applyFill="1" applyBorder="1" applyAlignment="1" applyProtection="1">
      <alignment horizontal="right" vertical="top" wrapText="1" indent="1"/>
    </xf>
    <xf numFmtId="49" fontId="4" fillId="5" borderId="0" xfId="0" applyNumberFormat="1" applyFont="1" applyFill="1" applyBorder="1" applyAlignment="1" applyProtection="1">
      <alignment vertical="top"/>
    </xf>
    <xf numFmtId="0" fontId="13" fillId="5" borderId="0" xfId="5" applyFont="1" applyFill="1" applyBorder="1" applyAlignment="1" applyProtection="1">
      <alignment horizontal="centerContinuous" vertical="top" wrapText="1"/>
    </xf>
    <xf numFmtId="0" fontId="4" fillId="5" borderId="8" xfId="0" applyFont="1" applyFill="1" applyBorder="1" applyAlignment="1" applyProtection="1">
      <alignment vertical="top" wrapText="1"/>
    </xf>
    <xf numFmtId="49" fontId="4" fillId="5" borderId="0" xfId="0" applyNumberFormat="1" applyFont="1" applyFill="1" applyBorder="1" applyAlignment="1" applyProtection="1">
      <alignment vertical="top" wrapText="1"/>
    </xf>
    <xf numFmtId="0" fontId="4" fillId="5" borderId="9" xfId="0" applyFont="1" applyFill="1" applyBorder="1" applyProtection="1"/>
    <xf numFmtId="0" fontId="4" fillId="5" borderId="10" xfId="0" applyFont="1" applyFill="1" applyBorder="1" applyProtection="1"/>
    <xf numFmtId="0" fontId="4" fillId="5" borderId="11" xfId="0" applyFont="1" applyFill="1" applyBorder="1" applyProtection="1"/>
    <xf numFmtId="0" fontId="4" fillId="4" borderId="0" xfId="0" applyFont="1" applyFill="1" applyBorder="1" applyProtection="1"/>
    <xf numFmtId="0" fontId="4" fillId="4" borderId="8" xfId="0" applyFont="1" applyFill="1" applyBorder="1" applyProtection="1"/>
    <xf numFmtId="0" fontId="13" fillId="4" borderId="7" xfId="5" applyFont="1" applyFill="1" applyBorder="1" applyAlignment="1" applyProtection="1">
      <alignment horizontal="left"/>
    </xf>
    <xf numFmtId="0" fontId="0" fillId="4" borderId="0" xfId="0" applyFill="1" applyBorder="1" applyAlignment="1" applyProtection="1">
      <alignment horizontal="left"/>
    </xf>
    <xf numFmtId="0" fontId="4" fillId="4" borderId="7" xfId="0" applyFont="1" applyFill="1" applyBorder="1" applyProtection="1"/>
    <xf numFmtId="0" fontId="4" fillId="4" borderId="0" xfId="0" applyFont="1" applyFill="1" applyBorder="1" applyAlignment="1" applyProtection="1">
      <alignment vertical="top" wrapText="1"/>
    </xf>
    <xf numFmtId="0" fontId="0" fillId="4" borderId="0" xfId="0" applyFill="1" applyBorder="1" applyProtection="1"/>
    <xf numFmtId="0" fontId="4" fillId="4" borderId="12" xfId="0" applyFont="1" applyFill="1" applyBorder="1" applyAlignment="1" applyProtection="1">
      <alignment vertical="top" wrapText="1"/>
    </xf>
    <xf numFmtId="0" fontId="4" fillId="4" borderId="12" xfId="0" applyFont="1" applyFill="1" applyBorder="1" applyProtection="1"/>
    <xf numFmtId="0" fontId="4" fillId="4" borderId="0" xfId="0" applyFont="1" applyFill="1" applyBorder="1" applyAlignment="1" applyProtection="1">
      <alignment horizontal="left" vertical="top" wrapText="1"/>
    </xf>
    <xf numFmtId="0" fontId="4" fillId="4" borderId="0" xfId="0" applyFont="1" applyFill="1" applyBorder="1" applyAlignment="1" applyProtection="1">
      <alignment horizontal="centerContinuous" vertical="top" wrapText="1"/>
    </xf>
    <xf numFmtId="49" fontId="0" fillId="4" borderId="0" xfId="0" applyNumberFormat="1" applyFill="1" applyBorder="1" applyProtection="1"/>
    <xf numFmtId="49" fontId="4" fillId="4" borderId="0" xfId="0" applyNumberFormat="1" applyFont="1" applyFill="1" applyBorder="1" applyAlignment="1" applyProtection="1">
      <alignment vertical="top" wrapText="1"/>
    </xf>
    <xf numFmtId="49" fontId="4" fillId="4" borderId="0" xfId="0" applyNumberFormat="1" applyFont="1" applyFill="1" applyBorder="1" applyAlignment="1" applyProtection="1">
      <alignment horizontal="left" vertical="top" wrapText="1"/>
    </xf>
    <xf numFmtId="49" fontId="4" fillId="4" borderId="0" xfId="0" applyNumberFormat="1" applyFont="1" applyFill="1" applyBorder="1" applyAlignment="1" applyProtection="1">
      <alignment horizontal="centerContinuous" vertical="top" wrapText="1"/>
    </xf>
    <xf numFmtId="0" fontId="4" fillId="4" borderId="0" xfId="0" applyFont="1" applyFill="1" applyBorder="1" applyAlignment="1" applyProtection="1">
      <alignment horizontal="right"/>
    </xf>
    <xf numFmtId="1" fontId="4" fillId="4" borderId="0" xfId="0" applyNumberFormat="1" applyFont="1" applyFill="1" applyBorder="1" applyProtection="1"/>
    <xf numFmtId="0" fontId="4" fillId="4" borderId="9" xfId="0" applyFont="1" applyFill="1" applyBorder="1" applyProtection="1"/>
    <xf numFmtId="0" fontId="4" fillId="4" borderId="10" xfId="0" applyFont="1" applyFill="1" applyBorder="1" applyProtection="1"/>
    <xf numFmtId="0" fontId="4" fillId="4" borderId="11" xfId="0" applyFont="1" applyFill="1" applyBorder="1" applyProtection="1"/>
    <xf numFmtId="0" fontId="4" fillId="6" borderId="5" xfId="0" applyFont="1" applyFill="1" applyBorder="1" applyProtection="1"/>
    <xf numFmtId="0" fontId="4" fillId="6" borderId="6" xfId="0" applyFont="1" applyFill="1" applyBorder="1" applyProtection="1"/>
    <xf numFmtId="0" fontId="4" fillId="6" borderId="7" xfId="0" applyFont="1" applyFill="1" applyBorder="1" applyProtection="1"/>
    <xf numFmtId="0" fontId="13" fillId="6" borderId="0" xfId="5" applyFont="1" applyFill="1" applyBorder="1" applyAlignment="1" applyProtection="1">
      <alignment vertical="top" wrapText="1"/>
    </xf>
    <xf numFmtId="0" fontId="13" fillId="6" borderId="0" xfId="5" applyFont="1" applyFill="1" applyBorder="1" applyAlignment="1" applyProtection="1">
      <alignment horizontal="left" vertical="top" wrapText="1"/>
    </xf>
    <xf numFmtId="0" fontId="4" fillId="6" borderId="0" xfId="0" applyFont="1" applyFill="1" applyBorder="1" applyAlignment="1" applyProtection="1">
      <alignment vertical="top"/>
    </xf>
    <xf numFmtId="0" fontId="4" fillId="6" borderId="8" xfId="0" applyFont="1" applyFill="1" applyBorder="1" applyProtection="1"/>
    <xf numFmtId="0" fontId="4" fillId="6" borderId="9" xfId="0" applyFont="1" applyFill="1" applyBorder="1" applyProtection="1"/>
    <xf numFmtId="0" fontId="4" fillId="6" borderId="10" xfId="0" applyFont="1" applyFill="1" applyBorder="1" applyAlignment="1" applyProtection="1">
      <alignment vertical="top" wrapText="1"/>
    </xf>
    <xf numFmtId="0" fontId="4" fillId="6" borderId="10" xfId="0" applyNumberFormat="1" applyFont="1" applyFill="1" applyBorder="1" applyAlignment="1" applyProtection="1">
      <alignment vertical="top" wrapText="1"/>
    </xf>
    <xf numFmtId="0" fontId="4" fillId="6" borderId="10" xfId="0" applyFont="1" applyFill="1" applyBorder="1" applyProtection="1"/>
    <xf numFmtId="0" fontId="4" fillId="6" borderId="11" xfId="0" applyFont="1" applyFill="1" applyBorder="1" applyProtection="1"/>
    <xf numFmtId="0" fontId="13" fillId="2" borderId="7" xfId="5" applyFont="1" applyFill="1" applyBorder="1" applyProtection="1"/>
    <xf numFmtId="49" fontId="0" fillId="0" borderId="1" xfId="0" applyNumberFormat="1" applyBorder="1" applyAlignment="1">
      <alignment vertical="top" wrapText="1"/>
    </xf>
    <xf numFmtId="49" fontId="0" fillId="0" borderId="15" xfId="0" applyNumberFormat="1" applyBorder="1" applyAlignment="1">
      <alignment vertical="top" wrapText="1"/>
    </xf>
    <xf numFmtId="166" fontId="4" fillId="3" borderId="1" xfId="1" applyNumberFormat="1" applyFont="1" applyFill="1" applyBorder="1" applyAlignment="1" applyProtection="1">
      <alignment horizontal="left" vertical="top" wrapText="1"/>
    </xf>
    <xf numFmtId="49" fontId="4" fillId="3" borderId="1" xfId="0" applyNumberFormat="1" applyFont="1" applyFill="1" applyBorder="1" applyAlignment="1" applyProtection="1">
      <alignment horizontal="left" vertical="top" wrapText="1"/>
    </xf>
    <xf numFmtId="0" fontId="0" fillId="3" borderId="0" xfId="0" applyFill="1" applyProtection="1"/>
    <xf numFmtId="49" fontId="16" fillId="0" borderId="1" xfId="0" applyNumberFormat="1" applyFont="1" applyFill="1" applyBorder="1" applyProtection="1">
      <protection locked="0"/>
    </xf>
    <xf numFmtId="49" fontId="16" fillId="0" borderId="1" xfId="0" applyNumberFormat="1" applyFont="1" applyFill="1" applyBorder="1" applyAlignment="1" applyProtection="1">
      <alignment horizontal="left"/>
      <protection locked="0"/>
    </xf>
    <xf numFmtId="44" fontId="0" fillId="0" borderId="1" xfId="1" applyFont="1" applyBorder="1" applyAlignment="1">
      <alignment vertical="top" wrapText="1"/>
    </xf>
    <xf numFmtId="164" fontId="4" fillId="0" borderId="1" xfId="1" applyNumberFormat="1" applyFont="1" applyFill="1" applyBorder="1" applyAlignment="1" applyProtection="1">
      <alignment horizontal="left"/>
      <protection locked="0"/>
    </xf>
    <xf numFmtId="2" fontId="4" fillId="0" borderId="1" xfId="0" applyNumberFormat="1" applyFont="1" applyFill="1" applyBorder="1" applyAlignment="1" applyProtection="1">
      <alignment horizontal="left"/>
      <protection locked="0"/>
    </xf>
    <xf numFmtId="0" fontId="4" fillId="5" borderId="0" xfId="0" applyFont="1" applyFill="1" applyBorder="1" applyAlignment="1" applyProtection="1">
      <alignment wrapText="1"/>
    </xf>
    <xf numFmtId="0" fontId="0" fillId="5" borderId="0" xfId="0" applyFill="1" applyBorder="1" applyAlignment="1" applyProtection="1">
      <alignment horizontal="left" vertical="top" wrapText="1"/>
    </xf>
    <xf numFmtId="0" fontId="4" fillId="3" borderId="0" xfId="0" applyFont="1" applyFill="1" applyBorder="1" applyAlignment="1" applyProtection="1">
      <alignment horizontal="left" vertical="top"/>
    </xf>
    <xf numFmtId="0" fontId="4" fillId="5" borderId="0" xfId="0" applyFont="1" applyFill="1" applyBorder="1" applyAlignment="1" applyProtection="1">
      <alignment horizontal="left" vertical="top" wrapText="1"/>
    </xf>
    <xf numFmtId="0" fontId="4" fillId="3" borderId="0" xfId="0" applyFont="1" applyFill="1" applyBorder="1" applyAlignment="1" applyProtection="1">
      <alignment horizontal="right" vertical="top" wrapText="1"/>
    </xf>
    <xf numFmtId="0" fontId="4" fillId="3" borderId="0" xfId="0" applyFont="1" applyFill="1" applyBorder="1" applyAlignment="1" applyProtection="1">
      <alignment horizontal="left" vertical="top" wrapText="1"/>
    </xf>
    <xf numFmtId="49" fontId="4" fillId="3" borderId="0" xfId="0" applyNumberFormat="1" applyFont="1" applyFill="1" applyBorder="1" applyAlignment="1" applyProtection="1">
      <alignment horizontal="right" vertical="top" wrapText="1"/>
    </xf>
    <xf numFmtId="0" fontId="4" fillId="5" borderId="0" xfId="0" applyFont="1" applyFill="1" applyBorder="1" applyAlignment="1" applyProtection="1">
      <alignment horizontal="right" vertical="top" wrapText="1"/>
    </xf>
    <xf numFmtId="0" fontId="4" fillId="5" borderId="0" xfId="0" applyFont="1" applyFill="1" applyBorder="1" applyAlignment="1" applyProtection="1">
      <alignment horizontal="right" vertical="center" wrapText="1"/>
    </xf>
    <xf numFmtId="0" fontId="4" fillId="5" borderId="0" xfId="0" applyFont="1" applyFill="1" applyBorder="1" applyAlignment="1" applyProtection="1">
      <alignment horizontal="right" wrapText="1"/>
    </xf>
    <xf numFmtId="0" fontId="17" fillId="0" borderId="0" xfId="0" applyFont="1" applyBorder="1" applyAlignment="1" applyProtection="1">
      <alignment horizontal="right" vertical="center"/>
    </xf>
    <xf numFmtId="49" fontId="0" fillId="0" borderId="17" xfId="0" applyNumberFormat="1" applyBorder="1" applyAlignment="1" applyProtection="1">
      <alignment horizontal="left" vertical="top" wrapText="1"/>
      <protection locked="0"/>
    </xf>
    <xf numFmtId="0" fontId="4" fillId="5" borderId="16" xfId="0" applyFont="1" applyFill="1" applyBorder="1" applyProtection="1"/>
    <xf numFmtId="49" fontId="13" fillId="5" borderId="0" xfId="5" applyNumberFormat="1" applyFont="1" applyFill="1" applyBorder="1" applyAlignment="1" applyProtection="1">
      <alignment horizontal="center" vertical="top" wrapText="1"/>
    </xf>
    <xf numFmtId="0" fontId="4" fillId="5" borderId="0" xfId="0" applyFont="1" applyFill="1" applyBorder="1" applyAlignment="1" applyProtection="1">
      <alignment horizontal="left" vertical="top" wrapText="1"/>
    </xf>
    <xf numFmtId="0" fontId="9" fillId="4" borderId="4" xfId="2" applyFont="1" applyFill="1" applyBorder="1" applyAlignment="1" applyProtection="1">
      <alignment horizontal="left"/>
    </xf>
    <xf numFmtId="0" fontId="9" fillId="4" borderId="5" xfId="2" applyFont="1" applyFill="1" applyBorder="1" applyAlignment="1" applyProtection="1">
      <alignment horizontal="left"/>
    </xf>
    <xf numFmtId="0" fontId="9" fillId="6" borderId="4" xfId="2" applyFont="1" applyFill="1" applyBorder="1" applyAlignment="1" applyProtection="1">
      <alignment horizontal="left"/>
    </xf>
    <xf numFmtId="0" fontId="9" fillId="6" borderId="5" xfId="2" applyFont="1" applyFill="1" applyBorder="1" applyAlignment="1" applyProtection="1">
      <alignment horizontal="left"/>
    </xf>
    <xf numFmtId="0" fontId="11" fillId="4" borderId="7" xfId="4" applyFont="1" applyFill="1" applyBorder="1" applyAlignment="1" applyProtection="1">
      <alignment horizontal="left"/>
    </xf>
    <xf numFmtId="0" fontId="11" fillId="4" borderId="0" xfId="4" applyFont="1" applyFill="1" applyBorder="1" applyAlignment="1" applyProtection="1">
      <alignment horizontal="left"/>
    </xf>
    <xf numFmtId="0" fontId="4" fillId="5" borderId="0" xfId="0" applyFont="1" applyFill="1" applyBorder="1" applyAlignment="1" applyProtection="1">
      <alignment horizontal="right" vertical="top" wrapText="1"/>
    </xf>
    <xf numFmtId="0" fontId="11" fillId="5" borderId="7" xfId="4" applyFont="1" applyFill="1" applyBorder="1" applyAlignment="1" applyProtection="1">
      <alignment horizontal="left"/>
    </xf>
    <xf numFmtId="0" fontId="11" fillId="5" borderId="0" xfId="4" applyFont="1" applyFill="1" applyBorder="1" applyAlignment="1" applyProtection="1">
      <alignment horizontal="left"/>
    </xf>
    <xf numFmtId="49" fontId="13" fillId="5" borderId="2" xfId="5" applyNumberFormat="1" applyFont="1" applyFill="1" applyBorder="1" applyAlignment="1" applyProtection="1">
      <alignment horizontal="center" vertical="top" wrapText="1"/>
    </xf>
    <xf numFmtId="49" fontId="13" fillId="5" borderId="3" xfId="5" applyNumberFormat="1" applyFont="1" applyFill="1" applyBorder="1" applyAlignment="1" applyProtection="1">
      <alignment horizontal="center" vertical="top" wrapText="1"/>
    </xf>
    <xf numFmtId="0" fontId="4" fillId="3" borderId="0" xfId="0" applyFont="1" applyFill="1" applyBorder="1" applyAlignment="1" applyProtection="1">
      <alignment horizontal="right" vertical="top" wrapText="1"/>
    </xf>
    <xf numFmtId="49" fontId="9" fillId="5" borderId="4" xfId="2" applyNumberFormat="1" applyFont="1" applyFill="1" applyBorder="1" applyAlignment="1" applyProtection="1">
      <alignment horizontal="left"/>
    </xf>
    <xf numFmtId="49" fontId="9" fillId="5" borderId="5" xfId="2" applyNumberFormat="1" applyFont="1" applyFill="1" applyBorder="1" applyAlignment="1" applyProtection="1">
      <alignment horizontal="left"/>
    </xf>
    <xf numFmtId="0" fontId="4" fillId="5" borderId="0" xfId="0" applyFont="1" applyFill="1" applyBorder="1" applyAlignment="1" applyProtection="1">
      <alignment horizontal="left" vertical="top"/>
    </xf>
    <xf numFmtId="0" fontId="5" fillId="5" borderId="7" xfId="0" applyFont="1" applyFill="1" applyBorder="1" applyAlignment="1" applyProtection="1">
      <alignment horizontal="left"/>
    </xf>
    <xf numFmtId="0" fontId="5" fillId="5" borderId="0" xfId="0" applyFont="1" applyFill="1" applyBorder="1" applyAlignment="1" applyProtection="1">
      <alignment horizontal="left"/>
    </xf>
    <xf numFmtId="49" fontId="11" fillId="5" borderId="7" xfId="4" applyNumberFormat="1" applyFont="1" applyFill="1" applyBorder="1" applyAlignment="1" applyProtection="1">
      <alignment horizontal="left"/>
    </xf>
    <xf numFmtId="49" fontId="11" fillId="5" borderId="0" xfId="4" applyNumberFormat="1" applyFont="1" applyFill="1" applyBorder="1" applyAlignment="1" applyProtection="1">
      <alignment horizontal="left"/>
    </xf>
    <xf numFmtId="49" fontId="11" fillId="5" borderId="7" xfId="4" applyNumberFormat="1" applyFont="1" applyFill="1" applyBorder="1" applyAlignment="1" applyProtection="1">
      <alignment horizontal="left" wrapText="1"/>
    </xf>
    <xf numFmtId="49" fontId="11" fillId="5" borderId="0" xfId="4" applyNumberFormat="1" applyFont="1" applyFill="1" applyBorder="1" applyAlignment="1" applyProtection="1">
      <alignment horizontal="left" wrapText="1"/>
    </xf>
    <xf numFmtId="0" fontId="4" fillId="3" borderId="0" xfId="0" applyFont="1" applyFill="1" applyBorder="1" applyAlignment="1" applyProtection="1">
      <alignment horizontal="right" wrapText="1"/>
    </xf>
    <xf numFmtId="49" fontId="8" fillId="0" borderId="10" xfId="3" applyNumberFormat="1" applyBorder="1" applyAlignment="1" applyProtection="1">
      <alignment horizontal="left" vertical="center"/>
    </xf>
    <xf numFmtId="0" fontId="9" fillId="2" borderId="4" xfId="2" applyFont="1" applyFill="1" applyBorder="1" applyAlignment="1" applyProtection="1">
      <alignment horizontal="center"/>
    </xf>
    <xf numFmtId="0" fontId="9" fillId="2" borderId="5" xfId="2" applyFont="1" applyFill="1" applyBorder="1" applyAlignment="1" applyProtection="1">
      <alignment horizontal="center"/>
    </xf>
    <xf numFmtId="0" fontId="9" fillId="2" borderId="6" xfId="2" applyFont="1" applyFill="1" applyBorder="1" applyAlignment="1" applyProtection="1">
      <alignment horizontal="center"/>
    </xf>
    <xf numFmtId="49" fontId="9" fillId="3" borderId="4" xfId="2" applyNumberFormat="1" applyFont="1" applyFill="1" applyBorder="1" applyAlignment="1" applyProtection="1">
      <alignment horizontal="left"/>
    </xf>
    <xf numFmtId="49" fontId="9" fillId="3" borderId="5" xfId="2" applyNumberFormat="1" applyFont="1" applyFill="1" applyBorder="1" applyAlignment="1" applyProtection="1">
      <alignment horizontal="left"/>
    </xf>
    <xf numFmtId="0" fontId="4" fillId="3" borderId="0" xfId="0" applyFont="1" applyFill="1" applyBorder="1" applyAlignment="1" applyProtection="1">
      <alignment horizontal="left" vertical="top" wrapText="1"/>
    </xf>
    <xf numFmtId="49" fontId="9" fillId="2" borderId="4" xfId="2" applyNumberFormat="1" applyFont="1" applyFill="1" applyBorder="1" applyAlignment="1" applyProtection="1">
      <alignment horizontal="left"/>
    </xf>
    <xf numFmtId="49" fontId="9" fillId="2" borderId="5" xfId="2" applyNumberFormat="1" applyFont="1" applyFill="1" applyBorder="1" applyAlignment="1" applyProtection="1">
      <alignment horizontal="left"/>
    </xf>
  </cellXfs>
  <cellStyles count="7">
    <cellStyle name="Currency" xfId="1" builtinId="4"/>
    <cellStyle name="Explanatory Text" xfId="5" builtinId="53"/>
    <cellStyle name="Heading 1" xfId="2" builtinId="16"/>
    <cellStyle name="Heading 2" xfId="4" builtinId="17"/>
    <cellStyle name="Hyperlink" xfId="6" builtinId="8"/>
    <cellStyle name="Normal" xfId="0" builtinId="0"/>
    <cellStyle name="Title" xfId="3" builtinId="15"/>
  </cellStyles>
  <dxfs count="82">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quot;$&quot;#,##0"/>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quot;$&quot;#,##0"/>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quot;$&quot;#,##0"/>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2" formatCode="0.00"/>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quot;$&quot;#,##0"/>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4" formatCode="&quot;$&quot;#,##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z val="12"/>
      </font>
      <numFmt numFmtId="164" formatCode="&quot;$&quot;#,##0"/>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z val="12"/>
      </font>
      <numFmt numFmtId="164" formatCode="&quot;$&quot;#,##0"/>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2"/>
      </font>
      <numFmt numFmtId="166" formatCode="&quot;$&quot;#,##0.0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30" formatCode="@"/>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30" formatCode="@"/>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z val="12"/>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9" formatCode="m/d/yyyy"/>
      <alignmen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top" textRotation="0" wrapText="1" indent="0" justifyLastLine="0" shrinkToFit="0" readingOrder="0"/>
      <border diagonalUp="0" diagonalDown="0" outline="0">
        <left style="thin">
          <color indexed="64"/>
        </left>
        <right style="thin">
          <color indexed="64"/>
        </right>
        <top/>
        <bottom/>
      </border>
    </dxf>
    <dxf>
      <numFmt numFmtId="30" formatCode="@"/>
      <alignment horizontal="general" vertical="top" textRotation="0" wrapText="1" indent="0" justifyLastLine="0" shrinkToFit="0" readingOrder="0"/>
      <border outline="0">
        <right style="thin">
          <color indexed="64"/>
        </right>
      </border>
    </dxf>
    <dxf>
      <numFmt numFmtId="0" formatCode="General"/>
      <alignment vertical="top" textRotation="0" wrapText="1" indent="0" justifyLastLine="0" shrinkToFit="0" readingOrder="0"/>
    </dxf>
    <dxf>
      <font>
        <b/>
        <i val="0"/>
        <strike val="0"/>
        <condense val="0"/>
        <extend val="0"/>
        <outline val="0"/>
        <shadow val="0"/>
        <u val="none"/>
        <vertAlign val="baseline"/>
        <sz val="11"/>
        <color theme="1"/>
        <name val="Calibri"/>
        <scheme val="minor"/>
      </font>
    </dxf>
    <dxf>
      <font>
        <b/>
        <i/>
        <color rgb="FFFF0000"/>
      </font>
      <fill>
        <patternFill>
          <bgColor theme="5" tint="0.59996337778862885"/>
        </patternFill>
      </fill>
    </dxf>
    <dxf>
      <font>
        <b/>
        <i/>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1:BZ2" totalsRowShown="0" headerRowDxfId="79" dataDxfId="78">
  <autoFilter ref="A1:BZ2"/>
  <tableColumns count="78">
    <tableColumn id="2" name="Grantee ID" dataDxfId="77">
      <calculatedColumnFormula>IF(ISBLANK(Form!F4)=TRUE,"",Form!F4)</calculatedColumnFormula>
    </tableColumn>
    <tableColumn id="83" name="Project ID" dataDxfId="76">
      <calculatedColumnFormula>IF(ISBLANK(Form!F5)=TRUE,"",Form!F5)</calculatedColumnFormula>
    </tableColumn>
    <tableColumn id="80" name="Submission ID" dataDxfId="75">
      <calculatedColumnFormula>IF(ISBLANK(Form!F6)=TRUE,"",Form!F6)</calculatedColumnFormula>
    </tableColumn>
    <tableColumn id="3" name="Project Request Status" dataDxfId="74">
      <calculatedColumnFormula>IF(ISBLANK(Preliminary_Application),"",Preliminary_Application)</calculatedColumnFormula>
    </tableColumn>
    <tableColumn id="85" name="Submission Date" dataDxfId="73">
      <calculatedColumnFormula>IF(ISBLANK(Date_of_Submission__Month),"",Date_of_Submission__Month)</calculatedColumnFormula>
    </tableColumn>
    <tableColumn id="6" name="FTA Region" dataDxfId="72">
      <calculatedColumnFormula>IF(ISBLANK(Form!C6)=TRUE,"",Form!C6)</calculatedColumnFormula>
    </tableColumn>
    <tableColumn id="7" name="Project Title" dataDxfId="71">
      <calculatedColumnFormula>IF(ISBLANK(Form!C9)=TRUE,"",Form!C9)</calculatedColumnFormula>
    </tableColumn>
    <tableColumn id="13" name="Project Street Address" dataDxfId="70">
      <calculatedColumnFormula>IF(ISBLANK(Form!C10)=TRUE,"",Form!C10)</calculatedColumnFormula>
    </tableColumn>
    <tableColumn id="14" name="Project City" dataDxfId="69">
      <calculatedColumnFormula>IF(ISBLANK(Form!C11)=TRUE,"",Form!C11)</calculatedColumnFormula>
    </tableColumn>
    <tableColumn id="15" name="Project State" dataDxfId="68">
      <calculatedColumnFormula>IF(ISBLANK(Form!C12)=TRUE,"",Form!C12)</calculatedColumnFormula>
    </tableColumn>
    <tableColumn id="24" name="Local parcel number(s)" dataDxfId="67">
      <calculatedColumnFormula>IF(ISBLANK(Form!C13)=TRUE,"",Form!C13)</calculatedColumnFormula>
    </tableColumn>
    <tableColumn id="8" name="Project Sponsor" dataDxfId="66">
      <calculatedColumnFormula>IF(ISBLANK(Form!C15),"",Form!C15)</calculatedColumnFormula>
    </tableColumn>
    <tableColumn id="9" name="Project Sponsor Contact Name" dataDxfId="65">
      <calculatedColumnFormula>IF(ISBLANK(Form!C16)=TRUE,"",Form!C16)</calculatedColumnFormula>
    </tableColumn>
    <tableColumn id="10" name="Project Sponsor Title" dataDxfId="64">
      <calculatedColumnFormula>IF(ISBLANK(Form!C17)=TRUE,"",Form!C17)</calculatedColumnFormula>
    </tableColumn>
    <tableColumn id="11" name="Project Sponsor Phone Number" dataDxfId="63">
      <calculatedColumnFormula>IF(ISBLANK(Form!C18)=TRUE,"",Form!C18)</calculatedColumnFormula>
    </tableColumn>
    <tableColumn id="12" name="Project Sponsor Email Address" dataDxfId="62">
      <calculatedColumnFormula>IF(ISBLANK(Form!C19)=TRUE,"",Form!C19)</calculatedColumnFormula>
    </tableColumn>
    <tableColumn id="16" name="1 Project Partners" dataDxfId="61">
      <calculatedColumnFormula>IF(ISBLANK(Form!C21)=TRUE,"",Form!C21)</calculatedColumnFormula>
    </tableColumn>
    <tableColumn id="17" name="1 Project Partner Roles" dataDxfId="60">
      <calculatedColumnFormula>IF(ISBLANK(Form!C22)=TRUE,"",Form!C22)</calculatedColumnFormula>
    </tableColumn>
    <tableColumn id="18" name="2 Project Partners" dataDxfId="59">
      <calculatedColumnFormula>IF(ISBLANK(Form!C24),"",Form!C24)</calculatedColumnFormula>
    </tableColumn>
    <tableColumn id="19" name="2 Project Partner Roles" dataDxfId="58">
      <calculatedColumnFormula>IF(ISBLANK(Form!C25),"",Form!C25)</calculatedColumnFormula>
    </tableColumn>
    <tableColumn id="20" name="3 Project Partners" dataDxfId="57">
      <calculatedColumnFormula>IF(ISBLANK(Form!C27)=TRUE,"",Form!C27)</calculatedColumnFormula>
    </tableColumn>
    <tableColumn id="21" name="3 Project Partner Roles" dataDxfId="56">
      <calculatedColumnFormula>IF(ISBLANK(Form!C28)=TRUE,"",Form!C28)</calculatedColumnFormula>
    </tableColumn>
    <tableColumn id="22" name="Project Summary" dataDxfId="55">
      <calculatedColumnFormula>IF(ISBLANK(Form!C30)=TRUE,"",Form!C30)</calculatedColumnFormula>
    </tableColumn>
    <tableColumn id="75" name="FTA Assistance Summary" dataDxfId="54">
      <calculatedColumnFormula>IF(ISBLANK(Form!C32)=TRUE,"",Form!C32)</calculatedColumnFormula>
    </tableColumn>
    <tableColumn id="23" name="Size in land area" dataDxfId="53">
      <calculatedColumnFormula>IF(ISBLANK(Form!C34)=TRUE,"",Form!C34)</calculatedColumnFormula>
    </tableColumn>
    <tableColumn id="25" name="Size sq ft" dataDxfId="52">
      <calculatedColumnFormula>IF(ISBLANK(Form!C35)=TRUE,"",Form!C35)</calculatedColumnFormula>
    </tableColumn>
    <tableColumn id="26" name="Residential Included?" dataDxfId="51">
      <calculatedColumnFormula>IF(ISBLANK(Form!C36)=TRUE,"",Form!C36)</calculatedColumnFormula>
    </tableColumn>
    <tableColumn id="27" name="Number of residential units" dataDxfId="50">
      <calculatedColumnFormula>IF(ISBLANK(Form!C38)=TRUE,"",Form!C38)</calculatedColumnFormula>
    </tableColumn>
    <tableColumn id="28" name="Commercial Included?" dataDxfId="49">
      <calculatedColumnFormula>IF(ISBLANK(Form!C39)=TRUE,"",Form!C39)</calculatedColumnFormula>
    </tableColumn>
    <tableColumn id="29" name="Commercial floor area in sq ft" dataDxfId="48">
      <calculatedColumnFormula>IF(ISBLANK(Form!C41)=TRUE,"",Form!C41)</calculatedColumnFormula>
    </tableColumn>
    <tableColumn id="30" name="Destroy or modify FTA assisted transit?" dataDxfId="47">
      <calculatedColumnFormula>IF(ISBLANK(Form!C43)=TRUE,"",Form!C43)</calculatedColumnFormula>
    </tableColumn>
    <tableColumn id="31" name="If yes, value?" dataDxfId="46">
      <calculatedColumnFormula>IF(ISBLANK(Form!C44)=TRUE,"",Form!C44)</calculatedColumnFormula>
    </tableColumn>
    <tableColumn id="77" name="If yes, age?" dataDxfId="45">
      <calculatedColumnFormula>IF(ISBLANK(Form!C45)=TRUE,"",Form!C45)</calculatedColumnFormula>
    </tableColumn>
    <tableColumn id="71" name="5307" dataDxfId="44">
      <calculatedColumnFormula>IF(ISBLANK(Section_5307),"",Section_5307)</calculatedColumnFormula>
    </tableColumn>
    <tableColumn id="72" name="5309" dataDxfId="43">
      <calculatedColumnFormula>IF(ISBLANK(Section_5309),"",Section_5309)</calculatedColumnFormula>
    </tableColumn>
    <tableColumn id="73" name="5310" dataDxfId="42">
      <calculatedColumnFormula>IF(ISBLANK(Section_5310),"",Section_5310)</calculatedColumnFormula>
    </tableColumn>
    <tableColumn id="69" name="5311" dataDxfId="41">
      <calculatedColumnFormula>IF(ISBLANK(Section_5311),"",Section5311)</calculatedColumnFormula>
    </tableColumn>
    <tableColumn id="70" name="5337" dataDxfId="40">
      <calculatedColumnFormula>IF(ISBLANK(Section_5337),"",Section5337)</calculatedColumnFormula>
    </tableColumn>
    <tableColumn id="68" name="5339" dataDxfId="39">
      <calculatedColumnFormula>IF(ISBLANK(Section_5339),"",Section_5339)</calculatedColumnFormula>
    </tableColumn>
    <tableColumn id="74" name="FHWA Flex" dataDxfId="38">
      <calculatedColumnFormula>IF(ISBLANK(FHWA_Flexible_Funds),"",FHWA_Flexible_Funds)</calculatedColumnFormula>
    </tableColumn>
    <tableColumn id="32" name="Other" dataDxfId="37">
      <calculatedColumnFormula>IF(ISBLANK(Other__specify_below),"",Other__specify_below)</calculatedColumnFormula>
    </tableColumn>
    <tableColumn id="33" name="FTA Grant Number" dataDxfId="36">
      <calculatedColumnFormula>IF(ISBLANK(Form!C57)=TRUE,"",Form!C57)</calculatedColumnFormula>
    </tableColumn>
    <tableColumn id="34" name="New or Existing Grant?" dataDxfId="35">
      <calculatedColumnFormula>IF(ISBLANK(Form!C58)=TRUE,"",Form!C58)</calculatedColumnFormula>
    </tableColumn>
    <tableColumn id="79" name="Part of a transit project?" dataDxfId="34">
      <calculatedColumnFormula>IF(ISBLANK(Form!C59)=TRUE,"",Form!C59)</calculatedColumnFormula>
    </tableColumn>
    <tableColumn id="35" name="Estimated cost of transit project" dataDxfId="33" dataCellStyle="Currency">
      <calculatedColumnFormula>IF(ISBLANK(Form!C60)=TRUE,"",Form!C60)</calculatedColumnFormula>
    </tableColumn>
    <tableColumn id="36" name="Estimated Cost of JD Project" dataDxfId="32">
      <calculatedColumnFormula>IF(ISBLANK(Form!C62)=TRUE,"",Form!C62)</calculatedColumnFormula>
    </tableColumn>
    <tableColumn id="37" name="FTA Contribution" dataDxfId="31">
      <calculatedColumnFormula>IF(ISBLANK(Form!C65)=TRUE,"",Form!C65)</calculatedColumnFormula>
    </tableColumn>
    <tableColumn id="38" name="Econ 1-1 Enhance ED " dataDxfId="30">
      <calculatedColumnFormula>IF(ISBLANK(Form!C73)=TRUE,"",Form!C73)</calculatedColumnFormula>
    </tableColumn>
    <tableColumn id="39" name="Econ 1-1-1 demonstrate" dataDxfId="29">
      <calculatedColumnFormula>IF(ISBLANK(Form!C75)=TRUE,"",Form!C75)</calculatedColumnFormula>
    </tableColumn>
    <tableColumn id="40" name="Econ 2-2 Private Investment?" dataDxfId="28">
      <calculatedColumnFormula>IF(ISBLANK(Form!C77)=TRUE,"",Form!C77)</calculatedColumnFormula>
    </tableColumn>
    <tableColumn id="41" name="Econ 2-2-1 Form of investment" dataDxfId="27">
      <calculatedColumnFormula>IF(ISBLANK(Form!C79)=TRUE,"",Form!C79)</calculatedColumnFormula>
    </tableColumn>
    <tableColumn id="42" name="Econ 2-2-2 Value of investment" dataDxfId="26">
      <calculatedColumnFormula>IF(ISBLANK(Form!C81)=TRUE,"",Form!C81)</calculatedColumnFormula>
    </tableColumn>
    <tableColumn id="5" name="Econ 2-2-3 Timing of investment" dataDxfId="25">
      <calculatedColumnFormula>IF(ISBLANK(Form!#REF!)=TRUE,"",Form!#REF!)</calculatedColumnFormula>
    </tableColumn>
    <tableColumn id="43" name="Tran 1-1 Enhances effectiveness AND is related?" dataDxfId="24">
      <calculatedColumnFormula>IF(ISBLANK(Form!C87)= TRUE,"",Form!C87)</calculatedColumnFormula>
    </tableColumn>
    <tableColumn id="44" name="Tran 1-1-1 demonstrate" dataDxfId="23">
      <calculatedColumnFormula>IF(ISBLANK(Form!C89)=TRUE,"",Form!C89)</calculatedColumnFormula>
    </tableColumn>
    <tableColumn id="45" name="Tran 1-1-2 physical/functional" dataDxfId="22">
      <calculatedColumnFormula>IF(ISBLANK(Form!C91)=TRUE,"",Form!C91)</calculatedColumnFormula>
    </tableColumn>
    <tableColumn id="46" name="Tran 2-2 new or enhances coordination?" dataDxfId="21">
      <calculatedColumnFormula>IF(ISBLANK(Form!C94)=TRUE,"",Form!C94)</calculatedColumnFormula>
    </tableColumn>
    <tableColumn id="47" name="Tran 2-2-1 specify" dataDxfId="20">
      <calculatedColumnFormula>IF(ISBLANK(Form!C96)=TRUE,"",Form!C96)</calculatedColumnFormula>
    </tableColumn>
    <tableColumn id="48" name="Tran 2-2-2 Intercity bus" dataDxfId="19">
      <calculatedColumnFormula>IF(ISBLANK(Intercity_bus),"",Intercity_bus)</calculatedColumnFormula>
    </tableColumn>
    <tableColumn id="49" name="Tran 2-2-2 intercity rail" dataDxfId="18">
      <calculatedColumnFormula>IF(ISBLANK(Intercity_rail),"",Intercity_rail)</calculatedColumnFormula>
    </tableColumn>
    <tableColumn id="50" name="Tran 2-2-2 taxi facilities" dataDxfId="17">
      <calculatedColumnFormula>IF(ISBLANK(Taxi_facilities),"",Taxi_facilities)</calculatedColumnFormula>
    </tableColumn>
    <tableColumn id="51" name="Tran 2-2-2 bike/ped" dataDxfId="16">
      <calculatedColumnFormula>IF(ISBLANK(Bicycle__pedestrian_facilities),"",Bicycle__pedestrian_facilities)</calculatedColumnFormula>
    </tableColumn>
    <tableColumn id="52" name="Tran 2-2-2 other" dataDxfId="15">
      <calculatedColumnFormula>IF(ISBLANK(Other__specify),"",Other__specify)</calculatedColumnFormula>
    </tableColumn>
    <tableColumn id="54" name="Rev - Total min fair share" dataDxfId="14">
      <calculatedColumnFormula>IF(ISBLANK(Form!C108)=TRUE,"",Form!C108)</calculatedColumnFormula>
    </tableColumn>
    <tableColumn id="55" name="Rev - Duration of contract" dataDxfId="13">
      <calculatedColumnFormula>IF(ISBLANK(Form!C110)=TRUE,"",Form!C110)</calculatedColumnFormula>
    </tableColumn>
    <tableColumn id="56" name="Rev - Annual min fair share" dataDxfId="12">
      <calculatedColumnFormula>IF(ISBLANK(Form!#REF!)=TRUE,"",Form!#REF!)</calculatedColumnFormula>
    </tableColumn>
    <tableColumn id="57" name="Rev - total revenue to sponsor" dataDxfId="11" dataCellStyle="Currency">
      <calculatedColumnFormula>IF(ISBLANK(Form!C112)=TRUE,"",Form!C112)</calculatedColumnFormula>
    </tableColumn>
    <tableColumn id="58" name="Rev - terms of revenue payment" dataDxfId="10">
      <calculatedColumnFormula>IF(ISBLANK(Form!#REF!)=TRUE,"", Form!#REF!)</calculatedColumnFormula>
    </tableColumn>
    <tableColumn id="59" name="Rev - include community service facility?" dataDxfId="9">
      <calculatedColumnFormula>IF(ISBLANK(Form!#REF!)=TRUE,"",Form!#REF!)</calculatedColumnFormula>
    </tableColumn>
    <tableColumn id="60" name="Cost - space for tenant or non-transit?" dataDxfId="8">
      <calculatedColumnFormula>IF(ISBLANK(Form!C117)=TRUE,"",Form!C117)</calculatedColumnFormula>
    </tableColumn>
    <tableColumn id="61" name="Cost - If yes, fair share of costs for tenant" dataDxfId="7">
      <calculatedColumnFormula>IF(ISBLANK(Form!C119)=TRUE,"",Form!C119)</calculatedColumnFormula>
    </tableColumn>
    <tableColumn id="62" name="Cost - how are costs determined?" dataDxfId="6">
      <calculatedColumnFormula>IF(ISBLANK(Form!#REF!)=TRUE,"",Form!#REF!)</calculatedColumnFormula>
    </tableColumn>
    <tableColumn id="63" name="Cost - Identify type and purpose of costs" dataDxfId="5">
      <calculatedColumnFormula>IF(ISBLANK(Form!C121)=TRUE,"",Form!C121)</calculatedColumnFormula>
    </tableColumn>
    <tableColumn id="64" name="Fair Market Value of FTA-assisted property" dataDxfId="4">
      <calculatedColumnFormula>IF(ISBLANK(Form!C126)=TRUE,"",Form!C126)</calculatedColumnFormula>
    </tableColumn>
    <tableColumn id="86" name="Maintain satisfactory continuing control" dataDxfId="3">
      <calculatedColumnFormula>IF(ISBLANK(Form!C129)=TRUE,"",Form!C129)</calculatedColumnFormula>
    </tableColumn>
    <tableColumn id="65" name="Maintain Security Continuing Control" dataDxfId="2">
      <calculatedColumnFormula>IF(ISBLANK(Form!C131)=TRUE,"",Form!C131)</calculatedColumnFormula>
    </tableColumn>
    <tableColumn id="66" name="Involve parking facility?" dataDxfId="1">
      <calculatedColumnFormula>IF(ISBLANK(Form!C134)=TRUE,"",Form!C134)</calculatedColumnFormula>
    </tableColumn>
    <tableColumn id="67" name="If yes, useful life of parking facility?" dataDxfId="0">
      <calculatedColumnFormula>IF(ISBLANK(Form!C135)=TRUE,"",Form!C135)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44"/>
  <sheetViews>
    <sheetView showGridLines="0" tabSelected="1" topLeftCell="A121" zoomScale="90" zoomScaleNormal="90" zoomScaleSheetLayoutView="100" zoomScalePageLayoutView="80" workbookViewId="0">
      <selection activeCell="J129" sqref="J129"/>
    </sheetView>
  </sheetViews>
  <sheetFormatPr defaultColWidth="9.140625" defaultRowHeight="15" x14ac:dyDescent="0.25"/>
  <cols>
    <col min="1" max="1" width="4" style="54" customWidth="1"/>
    <col min="2" max="2" width="69.5703125" style="54" customWidth="1"/>
    <col min="3" max="3" width="53.7109375" style="54" customWidth="1"/>
    <col min="4" max="4" width="4.5703125" style="54" customWidth="1"/>
    <col min="5" max="5" width="14.85546875" style="54" customWidth="1"/>
    <col min="6" max="6" width="13.5703125" style="54" customWidth="1"/>
    <col min="7" max="7" width="2.140625" style="54" customWidth="1"/>
    <col min="8" max="8" width="3.140625" style="54" customWidth="1"/>
    <col min="9" max="16384" width="9.140625" style="54"/>
  </cols>
  <sheetData>
    <row r="1" spans="1:7" ht="29.25" customHeight="1" thickBot="1" x14ac:dyDescent="0.3">
      <c r="A1" s="199" t="s">
        <v>0</v>
      </c>
      <c r="B1" s="199"/>
      <c r="C1" s="199"/>
      <c r="D1" s="199"/>
      <c r="E1" s="53"/>
      <c r="F1" s="172" t="s">
        <v>1</v>
      </c>
      <c r="G1" s="53"/>
    </row>
    <row r="2" spans="1:7" ht="15.75" customHeight="1" x14ac:dyDescent="0.3">
      <c r="A2" s="206" t="s">
        <v>2</v>
      </c>
      <c r="B2" s="207"/>
      <c r="C2" s="207"/>
      <c r="D2" s="50"/>
      <c r="E2" s="200" t="s">
        <v>3</v>
      </c>
      <c r="F2" s="201"/>
      <c r="G2" s="202"/>
    </row>
    <row r="3" spans="1:7" ht="15.75" customHeight="1" x14ac:dyDescent="0.45">
      <c r="A3" s="151" t="s">
        <v>4</v>
      </c>
      <c r="B3" s="55"/>
      <c r="C3" s="40"/>
      <c r="D3" s="45"/>
      <c r="E3" s="56"/>
      <c r="F3" s="40"/>
      <c r="G3" s="45"/>
    </row>
    <row r="4" spans="1:7" ht="15.75" customHeight="1" x14ac:dyDescent="0.25">
      <c r="A4" s="38"/>
      <c r="B4" s="39" t="s">
        <v>5</v>
      </c>
      <c r="C4" s="18"/>
      <c r="D4" s="45"/>
      <c r="E4" s="44" t="s">
        <v>6</v>
      </c>
      <c r="F4" s="157"/>
      <c r="G4" s="45"/>
    </row>
    <row r="5" spans="1:7" ht="15.75" customHeight="1" x14ac:dyDescent="0.25">
      <c r="A5" s="41"/>
      <c r="B5" s="39" t="s">
        <v>7</v>
      </c>
      <c r="C5" s="37"/>
      <c r="D5" s="45"/>
      <c r="E5" s="44" t="s">
        <v>8</v>
      </c>
      <c r="F5" s="158"/>
      <c r="G5" s="45"/>
    </row>
    <row r="6" spans="1:7" ht="15.75" customHeight="1" x14ac:dyDescent="0.25">
      <c r="A6" s="41"/>
      <c r="B6" s="39" t="s">
        <v>9</v>
      </c>
      <c r="C6" s="17"/>
      <c r="D6" s="45"/>
      <c r="E6" s="44" t="s">
        <v>10</v>
      </c>
      <c r="F6" s="157"/>
      <c r="G6" s="45"/>
    </row>
    <row r="7" spans="1:7" ht="15.75" customHeight="1" thickBot="1" x14ac:dyDescent="0.3">
      <c r="A7" s="42"/>
      <c r="B7" s="43"/>
      <c r="C7" s="43"/>
      <c r="D7" s="51"/>
      <c r="E7" s="42"/>
      <c r="F7" s="43"/>
      <c r="G7" s="46"/>
    </row>
    <row r="8" spans="1:7" ht="15.75" customHeight="1" x14ac:dyDescent="0.3">
      <c r="A8" s="203" t="s">
        <v>11</v>
      </c>
      <c r="B8" s="204"/>
      <c r="C8" s="204"/>
      <c r="D8" s="57"/>
      <c r="E8" s="57"/>
      <c r="F8" s="57"/>
      <c r="G8" s="58"/>
    </row>
    <row r="9" spans="1:7" ht="15.75" customHeight="1" x14ac:dyDescent="0.25">
      <c r="A9" s="59"/>
      <c r="B9" s="60" t="s">
        <v>12</v>
      </c>
      <c r="C9" s="18"/>
      <c r="D9" s="61"/>
      <c r="E9" s="62"/>
      <c r="F9" s="63"/>
      <c r="G9" s="64"/>
    </row>
    <row r="10" spans="1:7" ht="15.75" customHeight="1" x14ac:dyDescent="0.25">
      <c r="A10" s="59"/>
      <c r="B10" s="65" t="s">
        <v>13</v>
      </c>
      <c r="C10" s="13"/>
      <c r="D10" s="61"/>
      <c r="E10" s="62"/>
      <c r="F10" s="63"/>
      <c r="G10" s="64"/>
    </row>
    <row r="11" spans="1:7" ht="15.75" customHeight="1" x14ac:dyDescent="0.25">
      <c r="A11" s="59"/>
      <c r="B11" s="65" t="s">
        <v>14</v>
      </c>
      <c r="C11" s="13"/>
      <c r="D11" s="61"/>
      <c r="E11" s="62"/>
      <c r="F11" s="63"/>
      <c r="G11" s="64"/>
    </row>
    <row r="12" spans="1:7" ht="15.75" customHeight="1" x14ac:dyDescent="0.25">
      <c r="A12" s="59"/>
      <c r="B12" s="65" t="s">
        <v>15</v>
      </c>
      <c r="C12" s="13"/>
      <c r="D12" s="61"/>
      <c r="E12" s="62"/>
      <c r="F12" s="63"/>
      <c r="G12" s="64"/>
    </row>
    <row r="13" spans="1:7" ht="15.75" customHeight="1" x14ac:dyDescent="0.25">
      <c r="A13" s="59"/>
      <c r="B13" s="60" t="s">
        <v>16</v>
      </c>
      <c r="C13" s="19"/>
      <c r="D13" s="61"/>
      <c r="E13" s="62"/>
      <c r="F13" s="63"/>
      <c r="G13" s="64"/>
    </row>
    <row r="14" spans="1:7" ht="15.75" customHeight="1" x14ac:dyDescent="0.25">
      <c r="A14" s="59"/>
      <c r="B14" s="156"/>
      <c r="C14" s="156"/>
      <c r="D14" s="61"/>
      <c r="E14" s="66"/>
      <c r="F14" s="63"/>
      <c r="G14" s="64"/>
    </row>
    <row r="15" spans="1:7" ht="15.75" customHeight="1" x14ac:dyDescent="0.25">
      <c r="A15" s="59"/>
      <c r="B15" s="60" t="s">
        <v>17</v>
      </c>
      <c r="C15" s="13"/>
      <c r="D15" s="61"/>
      <c r="E15" s="66"/>
      <c r="F15" s="63"/>
      <c r="G15" s="64"/>
    </row>
    <row r="16" spans="1:7" ht="15.75" customHeight="1" x14ac:dyDescent="0.25">
      <c r="A16" s="59"/>
      <c r="B16" s="60" t="s">
        <v>18</v>
      </c>
      <c r="C16" s="13"/>
      <c r="D16" s="61"/>
      <c r="E16" s="66"/>
      <c r="F16" s="63"/>
      <c r="G16" s="64"/>
    </row>
    <row r="17" spans="1:7" ht="15.75" customHeight="1" x14ac:dyDescent="0.25">
      <c r="A17" s="59"/>
      <c r="B17" s="60" t="s">
        <v>19</v>
      </c>
      <c r="C17" s="13"/>
      <c r="D17" s="61"/>
      <c r="E17" s="66"/>
      <c r="F17" s="63"/>
      <c r="G17" s="64"/>
    </row>
    <row r="18" spans="1:7" ht="15.75" customHeight="1" x14ac:dyDescent="0.25">
      <c r="A18" s="59"/>
      <c r="B18" s="65" t="s">
        <v>20</v>
      </c>
      <c r="C18" s="9"/>
      <c r="D18" s="61"/>
      <c r="E18" s="66"/>
      <c r="F18" s="63"/>
      <c r="G18" s="64"/>
    </row>
    <row r="19" spans="1:7" ht="15.75" customHeight="1" x14ac:dyDescent="0.25">
      <c r="A19" s="59"/>
      <c r="B19" s="65" t="s">
        <v>21</v>
      </c>
      <c r="C19" s="48"/>
      <c r="D19" s="61"/>
      <c r="E19" s="62"/>
      <c r="F19" s="63"/>
      <c r="G19" s="64"/>
    </row>
    <row r="20" spans="1:7" ht="15.75" customHeight="1" x14ac:dyDescent="0.25">
      <c r="A20" s="59"/>
      <c r="B20" s="60"/>
      <c r="C20" s="67"/>
      <c r="D20" s="61"/>
      <c r="E20" s="62"/>
      <c r="F20" s="63"/>
      <c r="G20" s="64"/>
    </row>
    <row r="21" spans="1:7" ht="15.75" customHeight="1" x14ac:dyDescent="0.25">
      <c r="A21" s="68"/>
      <c r="B21" s="60" t="s">
        <v>22</v>
      </c>
      <c r="C21" s="19"/>
      <c r="D21" s="69"/>
      <c r="E21" s="62"/>
      <c r="F21" s="67"/>
      <c r="G21" s="64"/>
    </row>
    <row r="22" spans="1:7" ht="15.75" customHeight="1" x14ac:dyDescent="0.25">
      <c r="A22" s="59"/>
      <c r="B22" s="60" t="s">
        <v>23</v>
      </c>
      <c r="C22" s="19"/>
      <c r="D22" s="61"/>
      <c r="E22" s="164"/>
      <c r="F22" s="63"/>
      <c r="G22" s="64"/>
    </row>
    <row r="23" spans="1:7" ht="15.75" customHeight="1" x14ac:dyDescent="0.25">
      <c r="A23" s="59"/>
      <c r="B23" s="60"/>
      <c r="C23" s="67"/>
      <c r="D23" s="61"/>
      <c r="E23" s="164"/>
      <c r="F23" s="63"/>
      <c r="G23" s="64"/>
    </row>
    <row r="24" spans="1:7" ht="15.75" customHeight="1" x14ac:dyDescent="0.25">
      <c r="A24" s="59"/>
      <c r="B24" s="60" t="s">
        <v>24</v>
      </c>
      <c r="C24" s="13"/>
      <c r="D24" s="61"/>
      <c r="E24" s="164"/>
      <c r="F24" s="63"/>
      <c r="G24" s="64"/>
    </row>
    <row r="25" spans="1:7" ht="15.75" customHeight="1" x14ac:dyDescent="0.25">
      <c r="A25" s="59"/>
      <c r="B25" s="60" t="s">
        <v>25</v>
      </c>
      <c r="C25" s="13"/>
      <c r="D25" s="61"/>
      <c r="E25" s="164"/>
      <c r="F25" s="63"/>
      <c r="G25" s="64"/>
    </row>
    <row r="26" spans="1:7" ht="15.75" customHeight="1" x14ac:dyDescent="0.25">
      <c r="A26" s="59"/>
      <c r="B26" s="60"/>
      <c r="C26" s="67"/>
      <c r="D26" s="61"/>
      <c r="E26" s="62"/>
      <c r="F26" s="63"/>
      <c r="G26" s="64"/>
    </row>
    <row r="27" spans="1:7" ht="15.75" customHeight="1" x14ac:dyDescent="0.25">
      <c r="A27" s="59"/>
      <c r="B27" s="60" t="s">
        <v>26</v>
      </c>
      <c r="C27" s="13"/>
      <c r="D27" s="61"/>
      <c r="E27" s="70"/>
      <c r="F27" s="63"/>
      <c r="G27" s="64"/>
    </row>
    <row r="28" spans="1:7" ht="15.75" customHeight="1" x14ac:dyDescent="0.25">
      <c r="A28" s="59"/>
      <c r="B28" s="60" t="s">
        <v>27</v>
      </c>
      <c r="C28" s="13"/>
      <c r="D28" s="61"/>
      <c r="E28" s="70"/>
      <c r="F28" s="63"/>
      <c r="G28" s="64"/>
    </row>
    <row r="29" spans="1:7" ht="15.75" customHeight="1" x14ac:dyDescent="0.25">
      <c r="A29" s="59"/>
      <c r="B29" s="60"/>
      <c r="C29" s="66"/>
      <c r="D29" s="61"/>
      <c r="E29" s="70"/>
      <c r="F29" s="63"/>
      <c r="G29" s="64"/>
    </row>
    <row r="30" spans="1:7" ht="15.75" customHeight="1" x14ac:dyDescent="0.25">
      <c r="A30" s="59"/>
      <c r="B30" s="166" t="s">
        <v>28</v>
      </c>
      <c r="C30" s="36"/>
      <c r="D30" s="71"/>
      <c r="E30" s="62"/>
      <c r="F30" s="63"/>
      <c r="G30" s="64"/>
    </row>
    <row r="31" spans="1:7" ht="15.75" customHeight="1" x14ac:dyDescent="0.25">
      <c r="A31" s="59"/>
      <c r="B31" s="166"/>
      <c r="C31" s="72"/>
      <c r="D31" s="72"/>
      <c r="E31" s="72"/>
      <c r="F31" s="63"/>
      <c r="G31" s="64"/>
    </row>
    <row r="32" spans="1:7" ht="15.75" customHeight="1" x14ac:dyDescent="0.25">
      <c r="A32" s="59"/>
      <c r="B32" s="168" t="s">
        <v>29</v>
      </c>
      <c r="C32" s="36"/>
      <c r="D32" s="73"/>
      <c r="E32" s="62"/>
      <c r="F32" s="63"/>
      <c r="G32" s="64"/>
    </row>
    <row r="33" spans="1:7" ht="15.75" customHeight="1" x14ac:dyDescent="0.25">
      <c r="A33" s="59"/>
      <c r="B33" s="167"/>
      <c r="C33" s="74"/>
      <c r="D33" s="74"/>
      <c r="E33" s="72"/>
      <c r="F33" s="63"/>
      <c r="G33" s="64"/>
    </row>
    <row r="34" spans="1:7" ht="15.75" customHeight="1" x14ac:dyDescent="0.25">
      <c r="A34" s="59"/>
      <c r="B34" s="60" t="s">
        <v>30</v>
      </c>
      <c r="C34" s="15"/>
      <c r="D34" s="62"/>
      <c r="E34" s="205"/>
      <c r="F34" s="205"/>
      <c r="G34" s="64"/>
    </row>
    <row r="35" spans="1:7" ht="15.75" customHeight="1" x14ac:dyDescent="0.25">
      <c r="A35" s="59"/>
      <c r="B35" s="60" t="s">
        <v>31</v>
      </c>
      <c r="C35" s="8"/>
      <c r="D35" s="62"/>
      <c r="E35" s="205"/>
      <c r="F35" s="205"/>
      <c r="G35" s="64"/>
    </row>
    <row r="36" spans="1:7" ht="15.75" customHeight="1" x14ac:dyDescent="0.25">
      <c r="A36" s="59"/>
      <c r="B36" s="60" t="s">
        <v>32</v>
      </c>
      <c r="C36" s="6"/>
      <c r="D36" s="75"/>
      <c r="E36" s="63"/>
      <c r="F36" s="63"/>
      <c r="G36" s="64"/>
    </row>
    <row r="37" spans="1:7" ht="15.75" customHeight="1" x14ac:dyDescent="0.25">
      <c r="A37" s="59"/>
      <c r="B37" s="198" t="s">
        <v>33</v>
      </c>
      <c r="C37" s="63"/>
      <c r="D37" s="75"/>
      <c r="E37" s="63"/>
      <c r="F37" s="63"/>
      <c r="G37" s="64"/>
    </row>
    <row r="38" spans="1:7" ht="15.75" x14ac:dyDescent="0.25">
      <c r="A38" s="59"/>
      <c r="B38" s="198"/>
      <c r="C38" s="8"/>
      <c r="D38" s="62"/>
      <c r="E38" s="76"/>
      <c r="F38" s="62"/>
      <c r="G38" s="64"/>
    </row>
    <row r="39" spans="1:7" ht="15.75" customHeight="1" x14ac:dyDescent="0.25">
      <c r="A39" s="59"/>
      <c r="B39" s="60" t="s">
        <v>34</v>
      </c>
      <c r="C39" s="6"/>
      <c r="D39" s="62"/>
      <c r="E39" s="77"/>
      <c r="F39" s="77"/>
      <c r="G39" s="64"/>
    </row>
    <row r="40" spans="1:7" ht="15.75" customHeight="1" x14ac:dyDescent="0.25">
      <c r="A40" s="59"/>
      <c r="B40" s="188" t="s">
        <v>35</v>
      </c>
      <c r="C40" s="63"/>
      <c r="D40" s="62"/>
      <c r="E40" s="77"/>
      <c r="F40" s="77"/>
      <c r="G40" s="64"/>
    </row>
    <row r="41" spans="1:7" ht="15.75" x14ac:dyDescent="0.25">
      <c r="A41" s="59"/>
      <c r="B41" s="188"/>
      <c r="C41" s="8"/>
      <c r="D41" s="78"/>
      <c r="E41" s="77"/>
      <c r="F41" s="77"/>
      <c r="G41" s="64"/>
    </row>
    <row r="42" spans="1:7" ht="15.75" x14ac:dyDescent="0.25">
      <c r="A42" s="59"/>
      <c r="B42" s="188" t="s">
        <v>36</v>
      </c>
      <c r="C42" s="63"/>
      <c r="D42" s="78"/>
      <c r="E42" s="77"/>
      <c r="F42" s="77"/>
      <c r="G42" s="64"/>
    </row>
    <row r="43" spans="1:7" ht="15.75" x14ac:dyDescent="0.25">
      <c r="A43" s="59"/>
      <c r="B43" s="188"/>
      <c r="C43" s="6"/>
      <c r="D43" s="78"/>
      <c r="E43" s="79"/>
      <c r="F43" s="156"/>
      <c r="G43" s="64"/>
    </row>
    <row r="44" spans="1:7" ht="15.75" customHeight="1" x14ac:dyDescent="0.25">
      <c r="A44" s="59"/>
      <c r="B44" s="60" t="s">
        <v>37</v>
      </c>
      <c r="C44" s="5"/>
      <c r="D44" s="80"/>
      <c r="E44" s="63"/>
      <c r="F44" s="63"/>
      <c r="G44" s="64"/>
    </row>
    <row r="45" spans="1:7" ht="15.75" customHeight="1" x14ac:dyDescent="0.25">
      <c r="A45" s="59"/>
      <c r="B45" s="60" t="s">
        <v>38</v>
      </c>
      <c r="C45" s="8"/>
      <c r="D45" s="62"/>
      <c r="E45" s="63"/>
      <c r="F45" s="63"/>
      <c r="G45" s="64"/>
    </row>
    <row r="46" spans="1:7" ht="15.75" customHeight="1" x14ac:dyDescent="0.25">
      <c r="A46" s="59"/>
      <c r="B46" s="81"/>
      <c r="C46" s="63"/>
      <c r="D46" s="63"/>
      <c r="E46" s="63"/>
      <c r="F46" s="156"/>
      <c r="G46" s="64"/>
    </row>
    <row r="47" spans="1:7" ht="15.75" customHeight="1" x14ac:dyDescent="0.25">
      <c r="A47" s="59"/>
      <c r="B47" s="86" t="s">
        <v>39</v>
      </c>
      <c r="C47" s="76"/>
      <c r="D47" s="63"/>
      <c r="E47" s="62"/>
      <c r="F47" s="63"/>
      <c r="G47" s="64"/>
    </row>
    <row r="48" spans="1:7" ht="15.75" customHeight="1" x14ac:dyDescent="0.25">
      <c r="A48" s="59"/>
      <c r="B48" s="82" t="s">
        <v>40</v>
      </c>
      <c r="C48" s="6"/>
      <c r="D48" s="62"/>
      <c r="E48" s="62"/>
      <c r="F48" s="63"/>
      <c r="G48" s="64"/>
    </row>
    <row r="49" spans="1:7" ht="15.75" customHeight="1" x14ac:dyDescent="0.25">
      <c r="A49" s="59"/>
      <c r="B49" s="83" t="s">
        <v>41</v>
      </c>
      <c r="C49" s="6"/>
      <c r="D49" s="62"/>
      <c r="E49" s="62"/>
      <c r="F49" s="63"/>
      <c r="G49" s="64"/>
    </row>
    <row r="50" spans="1:7" ht="15.75" customHeight="1" x14ac:dyDescent="0.25">
      <c r="A50" s="59"/>
      <c r="B50" s="82" t="s">
        <v>42</v>
      </c>
      <c r="C50" s="6"/>
      <c r="D50" s="62"/>
      <c r="E50" s="62"/>
      <c r="F50" s="63"/>
      <c r="G50" s="64"/>
    </row>
    <row r="51" spans="1:7" ht="15.75" customHeight="1" x14ac:dyDescent="0.25">
      <c r="A51" s="59"/>
      <c r="B51" s="84" t="s">
        <v>43</v>
      </c>
      <c r="C51" s="6"/>
      <c r="D51" s="62"/>
      <c r="E51" s="62"/>
      <c r="F51" s="63"/>
      <c r="G51" s="64"/>
    </row>
    <row r="52" spans="1:7" ht="15.75" customHeight="1" x14ac:dyDescent="0.25">
      <c r="A52" s="59"/>
      <c r="B52" s="83" t="s">
        <v>44</v>
      </c>
      <c r="C52" s="6"/>
      <c r="D52" s="62"/>
      <c r="E52" s="76"/>
      <c r="F52" s="63"/>
      <c r="G52" s="64"/>
    </row>
    <row r="53" spans="1:7" ht="15.75" customHeight="1" x14ac:dyDescent="0.25">
      <c r="A53" s="59"/>
      <c r="B53" s="83" t="s">
        <v>45</v>
      </c>
      <c r="C53" s="6"/>
      <c r="D53" s="62"/>
      <c r="E53" s="76"/>
      <c r="F53" s="63"/>
      <c r="G53" s="64"/>
    </row>
    <row r="54" spans="1:7" ht="15.75" customHeight="1" x14ac:dyDescent="0.25">
      <c r="A54" s="59"/>
      <c r="B54" s="83" t="s">
        <v>46</v>
      </c>
      <c r="C54" s="6"/>
      <c r="D54" s="62"/>
      <c r="E54" s="76"/>
      <c r="F54" s="63"/>
      <c r="G54" s="64"/>
    </row>
    <row r="55" spans="1:7" ht="15.75" customHeight="1" x14ac:dyDescent="0.25">
      <c r="A55" s="59"/>
      <c r="B55" s="83" t="s">
        <v>47</v>
      </c>
      <c r="C55" s="19"/>
      <c r="D55" s="62"/>
      <c r="E55" s="76"/>
      <c r="F55" s="63"/>
      <c r="G55" s="64"/>
    </row>
    <row r="56" spans="1:7" s="85" customFormat="1" ht="15.75" customHeight="1" x14ac:dyDescent="0.25">
      <c r="A56" s="59"/>
      <c r="B56" s="82"/>
      <c r="C56" s="164"/>
      <c r="D56" s="63"/>
      <c r="E56" s="76"/>
      <c r="F56" s="63"/>
      <c r="G56" s="64"/>
    </row>
    <row r="57" spans="1:7" s="85" customFormat="1" ht="15.75" customHeight="1" x14ac:dyDescent="0.25">
      <c r="A57" s="59"/>
      <c r="B57" s="166" t="s">
        <v>48</v>
      </c>
      <c r="C57" s="19"/>
      <c r="D57" s="63"/>
      <c r="E57" s="62"/>
      <c r="F57" s="63"/>
      <c r="G57" s="64"/>
    </row>
    <row r="58" spans="1:7" ht="15.75" customHeight="1" x14ac:dyDescent="0.25">
      <c r="A58" s="59"/>
      <c r="B58" s="86" t="s">
        <v>49</v>
      </c>
      <c r="C58" s="19"/>
      <c r="D58" s="63"/>
      <c r="E58" s="63"/>
      <c r="F58" s="63"/>
      <c r="G58" s="64"/>
    </row>
    <row r="59" spans="1:7" ht="15.75" customHeight="1" x14ac:dyDescent="0.25">
      <c r="A59" s="59"/>
      <c r="B59" s="166" t="s">
        <v>50</v>
      </c>
      <c r="C59" s="12"/>
      <c r="D59" s="63"/>
      <c r="E59" s="63"/>
      <c r="F59" s="63"/>
      <c r="G59" s="64"/>
    </row>
    <row r="60" spans="1:7" ht="15.75" customHeight="1" x14ac:dyDescent="0.25">
      <c r="A60" s="59"/>
      <c r="B60" s="60" t="s">
        <v>51</v>
      </c>
      <c r="C60" s="5"/>
      <c r="D60" s="63"/>
      <c r="E60" s="63"/>
      <c r="F60" s="63"/>
      <c r="G60" s="64"/>
    </row>
    <row r="61" spans="1:7" ht="15.75" customHeight="1" x14ac:dyDescent="0.25">
      <c r="A61" s="59"/>
      <c r="B61" s="198" t="s">
        <v>52</v>
      </c>
      <c r="C61" s="164"/>
      <c r="D61" s="63"/>
      <c r="E61" s="63"/>
      <c r="F61" s="63"/>
      <c r="G61" s="64"/>
    </row>
    <row r="62" spans="1:7" s="89" customFormat="1" ht="15.75" x14ac:dyDescent="0.25">
      <c r="A62" s="87"/>
      <c r="B62" s="198"/>
      <c r="C62" s="5">
        <v>1</v>
      </c>
      <c r="D62" s="60"/>
      <c r="E62" s="90"/>
      <c r="F62" s="60"/>
      <c r="G62" s="88"/>
    </row>
    <row r="63" spans="1:7" s="89" customFormat="1" ht="15.75" x14ac:dyDescent="0.25">
      <c r="A63" s="87"/>
      <c r="B63" s="198" t="s">
        <v>53</v>
      </c>
      <c r="C63" s="164"/>
      <c r="D63" s="60"/>
      <c r="E63" s="90"/>
      <c r="F63" s="60"/>
      <c r="G63" s="88"/>
    </row>
    <row r="64" spans="1:7" s="89" customFormat="1" ht="15.75" x14ac:dyDescent="0.25">
      <c r="A64" s="87"/>
      <c r="B64" s="198"/>
      <c r="C64" s="164"/>
      <c r="D64" s="60"/>
      <c r="E64" s="90"/>
      <c r="F64" s="60"/>
      <c r="G64" s="88"/>
    </row>
    <row r="65" spans="1:11" ht="15.75" x14ac:dyDescent="0.25">
      <c r="A65" s="59"/>
      <c r="B65" s="198"/>
      <c r="C65" s="5">
        <v>1</v>
      </c>
      <c r="D65" s="63"/>
      <c r="E65" s="91"/>
      <c r="F65" s="63"/>
      <c r="G65" s="64"/>
      <c r="J65" s="54">
        <v>1</v>
      </c>
      <c r="K65" s="54">
        <v>15.75</v>
      </c>
    </row>
    <row r="66" spans="1:11" ht="15.75" customHeight="1" thickBot="1" x14ac:dyDescent="0.3">
      <c r="A66" s="59"/>
      <c r="B66" s="63"/>
      <c r="C66" s="63"/>
      <c r="D66" s="63"/>
      <c r="E66" s="63"/>
      <c r="F66" s="63"/>
      <c r="G66" s="64"/>
      <c r="J66" s="54">
        <v>2</v>
      </c>
      <c r="K66" s="54">
        <f>K65+K$65</f>
        <v>31.5</v>
      </c>
    </row>
    <row r="67" spans="1:11" ht="15.75" customHeight="1" x14ac:dyDescent="0.3">
      <c r="A67" s="189" t="s">
        <v>54</v>
      </c>
      <c r="B67" s="190"/>
      <c r="C67" s="190"/>
      <c r="D67" s="92"/>
      <c r="E67" s="92"/>
      <c r="F67" s="92"/>
      <c r="G67" s="93"/>
      <c r="J67" s="54">
        <v>3</v>
      </c>
      <c r="K67" s="54">
        <f>K66+K$65</f>
        <v>47.25</v>
      </c>
    </row>
    <row r="68" spans="1:11" ht="15.75" customHeight="1" x14ac:dyDescent="0.25">
      <c r="A68" s="94" t="s">
        <v>55</v>
      </c>
      <c r="B68" s="95"/>
      <c r="C68" s="95"/>
      <c r="D68" s="95"/>
      <c r="E68" s="95"/>
      <c r="F68" s="95"/>
      <c r="G68" s="96"/>
      <c r="J68" s="54">
        <v>4</v>
      </c>
      <c r="K68" s="54">
        <f>K67+K$65</f>
        <v>63</v>
      </c>
    </row>
    <row r="69" spans="1:11" ht="15.75" customHeight="1" x14ac:dyDescent="0.3">
      <c r="A69" s="194" t="s">
        <v>56</v>
      </c>
      <c r="B69" s="195"/>
      <c r="C69" s="195"/>
      <c r="D69" s="95"/>
      <c r="E69" s="95"/>
      <c r="F69" s="95"/>
      <c r="G69" s="96"/>
      <c r="J69" s="54">
        <v>5</v>
      </c>
      <c r="K69" s="54">
        <f>K68+K$65</f>
        <v>78.75</v>
      </c>
    </row>
    <row r="70" spans="1:11" ht="63" customHeight="1" x14ac:dyDescent="0.25">
      <c r="A70" s="97"/>
      <c r="B70" s="186" t="s">
        <v>57</v>
      </c>
      <c r="C70" s="187"/>
      <c r="D70" s="98"/>
      <c r="E70" s="99"/>
      <c r="F70" s="95"/>
      <c r="G70" s="96"/>
      <c r="J70" s="54">
        <v>6</v>
      </c>
      <c r="K70" s="54">
        <f>K69+K$65</f>
        <v>94.5</v>
      </c>
    </row>
    <row r="71" spans="1:11" ht="15.75" x14ac:dyDescent="0.25">
      <c r="A71" s="97"/>
      <c r="B71" s="175"/>
      <c r="C71" s="175"/>
      <c r="D71" s="98"/>
      <c r="E71" s="99"/>
      <c r="F71" s="95"/>
      <c r="G71" s="96"/>
    </row>
    <row r="72" spans="1:11" ht="15.75" customHeight="1" x14ac:dyDescent="0.25">
      <c r="A72" s="192" t="s">
        <v>58</v>
      </c>
      <c r="B72" s="193"/>
      <c r="C72" s="193"/>
      <c r="D72" s="98"/>
      <c r="E72" s="99"/>
      <c r="F72" s="165"/>
      <c r="G72" s="96"/>
      <c r="J72" s="54">
        <v>7</v>
      </c>
      <c r="K72" s="54">
        <f>K70+K$65</f>
        <v>110.25</v>
      </c>
    </row>
    <row r="73" spans="1:11" ht="15.75" customHeight="1" x14ac:dyDescent="0.25">
      <c r="A73" s="97"/>
      <c r="B73" s="169" t="s">
        <v>59</v>
      </c>
      <c r="C73" s="4"/>
      <c r="D73" s="100"/>
      <c r="E73" s="163"/>
      <c r="F73" s="99"/>
      <c r="G73" s="96"/>
      <c r="J73" s="54">
        <v>8</v>
      </c>
      <c r="K73" s="54">
        <f>K72+K$65</f>
        <v>126</v>
      </c>
    </row>
    <row r="74" spans="1:11" ht="15.75" customHeight="1" x14ac:dyDescent="0.25">
      <c r="A74" s="97"/>
      <c r="B74" s="169"/>
      <c r="C74" s="174"/>
      <c r="D74" s="100"/>
      <c r="E74" s="163"/>
      <c r="F74" s="99"/>
      <c r="G74" s="96"/>
    </row>
    <row r="75" spans="1:11" ht="110.25" customHeight="1" x14ac:dyDescent="0.25">
      <c r="A75" s="97"/>
      <c r="B75" s="169" t="s">
        <v>60</v>
      </c>
      <c r="C75" s="173"/>
      <c r="D75" s="102"/>
      <c r="E75" s="99"/>
      <c r="F75" s="99"/>
      <c r="G75" s="96"/>
    </row>
    <row r="76" spans="1:11" s="106" customFormat="1" ht="15.75" customHeight="1" x14ac:dyDescent="0.25">
      <c r="A76" s="192" t="s">
        <v>61</v>
      </c>
      <c r="B76" s="193"/>
      <c r="C76" s="193"/>
      <c r="D76" s="103"/>
      <c r="E76" s="104"/>
      <c r="F76" s="104"/>
      <c r="G76" s="105"/>
    </row>
    <row r="77" spans="1:11" ht="15.75" customHeight="1" x14ac:dyDescent="0.25">
      <c r="A77" s="97"/>
      <c r="B77" s="169" t="s">
        <v>62</v>
      </c>
      <c r="C77" s="6"/>
      <c r="D77" s="101"/>
      <c r="E77" s="99"/>
      <c r="F77" s="99"/>
      <c r="G77" s="96"/>
    </row>
    <row r="78" spans="1:11" ht="15.75" customHeight="1" x14ac:dyDescent="0.25">
      <c r="A78" s="97"/>
      <c r="B78" s="169"/>
      <c r="C78" s="174"/>
      <c r="D78" s="101"/>
      <c r="E78" s="99"/>
      <c r="F78" s="99"/>
      <c r="G78" s="96"/>
    </row>
    <row r="79" spans="1:11" ht="15.75" customHeight="1" x14ac:dyDescent="0.25">
      <c r="A79" s="97"/>
      <c r="B79" s="169" t="s">
        <v>63</v>
      </c>
      <c r="C79" s="13"/>
      <c r="D79" s="101"/>
      <c r="E79" s="101"/>
      <c r="F79" s="165"/>
      <c r="G79" s="96"/>
    </row>
    <row r="80" spans="1:11" ht="15.75" customHeight="1" x14ac:dyDescent="0.25">
      <c r="A80" s="97"/>
      <c r="B80" s="169"/>
      <c r="C80" s="174"/>
      <c r="D80" s="101"/>
      <c r="E80" s="101"/>
      <c r="F80" s="165"/>
      <c r="G80" s="96"/>
    </row>
    <row r="81" spans="1:7" ht="15.75" customHeight="1" x14ac:dyDescent="0.25">
      <c r="A81" s="97"/>
      <c r="B81" s="169" t="s">
        <v>64</v>
      </c>
      <c r="C81" s="5"/>
      <c r="D81" s="101"/>
      <c r="E81" s="99"/>
      <c r="F81" s="103"/>
      <c r="G81" s="96"/>
    </row>
    <row r="82" spans="1:7" ht="15.75" customHeight="1" thickBot="1" x14ac:dyDescent="0.3">
      <c r="A82" s="97"/>
      <c r="B82" s="107"/>
      <c r="C82" s="107"/>
      <c r="D82" s="107"/>
      <c r="E82" s="107"/>
      <c r="F82" s="107"/>
      <c r="G82" s="96"/>
    </row>
    <row r="83" spans="1:7" ht="15.75" customHeight="1" thickTop="1" x14ac:dyDescent="0.3">
      <c r="A83" s="196" t="s">
        <v>65</v>
      </c>
      <c r="B83" s="197"/>
      <c r="C83" s="197"/>
      <c r="D83" s="95"/>
      <c r="E83" s="95"/>
      <c r="F83" s="95"/>
      <c r="G83" s="96"/>
    </row>
    <row r="84" spans="1:7" ht="63" customHeight="1" x14ac:dyDescent="0.25">
      <c r="A84" s="97"/>
      <c r="B84" s="186" t="s">
        <v>66</v>
      </c>
      <c r="C84" s="187"/>
      <c r="D84" s="98"/>
      <c r="E84" s="98"/>
      <c r="F84" s="101"/>
      <c r="G84" s="96"/>
    </row>
    <row r="85" spans="1:7" ht="15.75" x14ac:dyDescent="0.25">
      <c r="A85" s="97"/>
      <c r="B85" s="175"/>
      <c r="C85" s="175"/>
      <c r="D85" s="98"/>
      <c r="E85" s="99"/>
      <c r="F85" s="95"/>
      <c r="G85" s="96"/>
    </row>
    <row r="86" spans="1:7" ht="15.75" customHeight="1" x14ac:dyDescent="0.25">
      <c r="A86" s="192" t="s">
        <v>58</v>
      </c>
      <c r="B86" s="193"/>
      <c r="C86" s="193"/>
      <c r="D86" s="98"/>
      <c r="E86" s="98"/>
      <c r="F86" s="101"/>
      <c r="G86" s="96"/>
    </row>
    <row r="87" spans="1:7" ht="47.25" x14ac:dyDescent="0.25">
      <c r="A87" s="97"/>
      <c r="B87" s="169" t="s">
        <v>67</v>
      </c>
      <c r="C87" s="4"/>
      <c r="D87" s="95"/>
      <c r="E87" s="108"/>
      <c r="F87" s="101"/>
      <c r="G87" s="96"/>
    </row>
    <row r="88" spans="1:7" ht="15.75" customHeight="1" x14ac:dyDescent="0.25">
      <c r="A88" s="97"/>
      <c r="B88" s="169"/>
      <c r="C88" s="101"/>
      <c r="D88" s="95"/>
      <c r="E88" s="108"/>
      <c r="F88" s="101"/>
      <c r="G88" s="96"/>
    </row>
    <row r="89" spans="1:7" ht="94.5" customHeight="1" x14ac:dyDescent="0.25">
      <c r="A89" s="97"/>
      <c r="B89" s="169" t="s">
        <v>68</v>
      </c>
      <c r="C89" s="47"/>
      <c r="D89" s="102"/>
      <c r="E89" s="99"/>
      <c r="F89" s="101"/>
      <c r="G89" s="96"/>
    </row>
    <row r="90" spans="1:7" ht="15.75" customHeight="1" x14ac:dyDescent="0.25">
      <c r="A90" s="97"/>
      <c r="B90" s="169"/>
      <c r="C90" s="101"/>
      <c r="D90" s="95"/>
      <c r="E90" s="101"/>
      <c r="F90" s="101"/>
      <c r="G90" s="96"/>
    </row>
    <row r="91" spans="1:7" ht="31.5" x14ac:dyDescent="0.25">
      <c r="A91" s="97"/>
      <c r="B91" s="169" t="s">
        <v>69</v>
      </c>
      <c r="C91" s="36"/>
      <c r="D91" s="102"/>
      <c r="E91" s="99"/>
      <c r="F91" s="101"/>
      <c r="G91" s="96"/>
    </row>
    <row r="92" spans="1:7" ht="15.75" customHeight="1" x14ac:dyDescent="0.25">
      <c r="A92" s="192" t="s">
        <v>61</v>
      </c>
      <c r="B92" s="193"/>
      <c r="C92" s="193"/>
      <c r="D92" s="95"/>
      <c r="E92" s="101"/>
      <c r="F92" s="101"/>
      <c r="G92" s="96"/>
    </row>
    <row r="93" spans="1:7" ht="15.75" customHeight="1" x14ac:dyDescent="0.25">
      <c r="A93" s="97"/>
      <c r="B93" s="183" t="s">
        <v>70</v>
      </c>
      <c r="C93" s="101"/>
      <c r="D93" s="95"/>
      <c r="E93" s="176"/>
      <c r="F93" s="101"/>
      <c r="G93" s="96"/>
    </row>
    <row r="94" spans="1:7" ht="15.75" customHeight="1" x14ac:dyDescent="0.25">
      <c r="A94" s="97"/>
      <c r="B94" s="183"/>
      <c r="C94" s="4"/>
      <c r="D94" s="95"/>
      <c r="E94" s="176"/>
      <c r="F94" s="101"/>
      <c r="G94" s="96"/>
    </row>
    <row r="95" spans="1:7" ht="15.75" customHeight="1" x14ac:dyDescent="0.25">
      <c r="A95" s="97"/>
      <c r="B95" s="170"/>
      <c r="C95" s="109"/>
      <c r="D95" s="101"/>
      <c r="E95" s="176"/>
      <c r="F95" s="101"/>
      <c r="G95" s="96"/>
    </row>
    <row r="96" spans="1:7" ht="126" customHeight="1" x14ac:dyDescent="0.25">
      <c r="A96" s="97"/>
      <c r="B96" s="169" t="s">
        <v>71</v>
      </c>
      <c r="C96" s="21"/>
      <c r="D96" s="102"/>
      <c r="E96" s="99"/>
      <c r="F96" s="101"/>
      <c r="G96" s="96"/>
    </row>
    <row r="97" spans="1:7" ht="15.75" customHeight="1" x14ac:dyDescent="0.25">
      <c r="A97" s="97"/>
      <c r="B97" s="165"/>
      <c r="C97" s="115"/>
      <c r="D97" s="102"/>
      <c r="E97" s="99"/>
      <c r="F97" s="101"/>
      <c r="G97" s="96"/>
    </row>
    <row r="98" spans="1:7" ht="15.75" customHeight="1" x14ac:dyDescent="0.25">
      <c r="A98" s="97"/>
      <c r="B98" s="191" t="s">
        <v>72</v>
      </c>
      <c r="C98" s="191"/>
      <c r="D98" s="101"/>
      <c r="E98" s="165"/>
      <c r="F98" s="101"/>
      <c r="G98" s="96"/>
    </row>
    <row r="99" spans="1:7" ht="15.75" customHeight="1" x14ac:dyDescent="0.25">
      <c r="A99" s="97"/>
      <c r="B99" s="110" t="s">
        <v>73</v>
      </c>
      <c r="C99" s="6"/>
      <c r="D99" s="165"/>
      <c r="E99" s="99"/>
      <c r="F99" s="99"/>
      <c r="G99" s="96"/>
    </row>
    <row r="100" spans="1:7" ht="15.75" customHeight="1" x14ac:dyDescent="0.25">
      <c r="A100" s="97"/>
      <c r="B100" s="110" t="s">
        <v>74</v>
      </c>
      <c r="C100" s="6"/>
      <c r="D100" s="101"/>
      <c r="E100" s="99"/>
      <c r="F100" s="99"/>
      <c r="G100" s="96"/>
    </row>
    <row r="101" spans="1:7" ht="15.75" customHeight="1" x14ac:dyDescent="0.25">
      <c r="A101" s="97"/>
      <c r="B101" s="110" t="s">
        <v>75</v>
      </c>
      <c r="C101" s="6"/>
      <c r="D101" s="101"/>
      <c r="E101" s="99"/>
      <c r="F101" s="99"/>
      <c r="G101" s="96"/>
    </row>
    <row r="102" spans="1:7" ht="15.75" customHeight="1" x14ac:dyDescent="0.25">
      <c r="A102" s="97"/>
      <c r="B102" s="110" t="s">
        <v>76</v>
      </c>
      <c r="C102" s="6"/>
      <c r="D102" s="101"/>
      <c r="E102" s="99"/>
      <c r="F102" s="99"/>
      <c r="G102" s="96"/>
    </row>
    <row r="103" spans="1:7" ht="15.75" customHeight="1" x14ac:dyDescent="0.25">
      <c r="A103" s="97"/>
      <c r="B103" s="111" t="s">
        <v>77</v>
      </c>
      <c r="C103" s="20"/>
      <c r="D103" s="101"/>
      <c r="E103" s="99"/>
      <c r="F103" s="112"/>
      <c r="G103" s="96"/>
    </row>
    <row r="104" spans="1:7" ht="15.75" customHeight="1" thickBot="1" x14ac:dyDescent="0.3">
      <c r="A104" s="97"/>
      <c r="B104" s="107"/>
      <c r="C104" s="107"/>
      <c r="D104" s="107"/>
      <c r="E104" s="107"/>
      <c r="F104" s="107"/>
      <c r="G104" s="96"/>
    </row>
    <row r="105" spans="1:7" ht="15.75" customHeight="1" thickTop="1" x14ac:dyDescent="0.3">
      <c r="A105" s="184" t="s">
        <v>78</v>
      </c>
      <c r="B105" s="185"/>
      <c r="C105" s="185"/>
      <c r="D105" s="95"/>
      <c r="E105" s="95"/>
      <c r="F105" s="95"/>
      <c r="G105" s="96"/>
    </row>
    <row r="106" spans="1:7" ht="47.25" customHeight="1" x14ac:dyDescent="0.25">
      <c r="A106" s="97"/>
      <c r="B106" s="186" t="s">
        <v>79</v>
      </c>
      <c r="C106" s="187"/>
      <c r="D106" s="102"/>
      <c r="E106" s="102"/>
      <c r="F106" s="101"/>
      <c r="G106" s="96"/>
    </row>
    <row r="107" spans="1:7" ht="15.75" customHeight="1" x14ac:dyDescent="0.25">
      <c r="A107" s="97"/>
      <c r="B107" s="162"/>
      <c r="C107" s="95"/>
      <c r="D107" s="95"/>
      <c r="E107" s="95"/>
      <c r="F107" s="95"/>
      <c r="G107" s="96"/>
    </row>
    <row r="108" spans="1:7" ht="78.75" customHeight="1" x14ac:dyDescent="0.25">
      <c r="A108" s="97"/>
      <c r="B108" s="171" t="s">
        <v>80</v>
      </c>
      <c r="C108" s="160"/>
      <c r="D108" s="99"/>
      <c r="E108" s="95"/>
      <c r="F108" s="95"/>
      <c r="G108" s="96"/>
    </row>
    <row r="109" spans="1:7" ht="15.75" customHeight="1" x14ac:dyDescent="0.25">
      <c r="A109" s="97"/>
      <c r="B109" s="171"/>
      <c r="C109" s="95"/>
      <c r="D109" s="99"/>
      <c r="E109" s="95"/>
      <c r="F109" s="95"/>
      <c r="G109" s="96"/>
    </row>
    <row r="110" spans="1:7" ht="94.35" customHeight="1" x14ac:dyDescent="0.25">
      <c r="A110" s="97"/>
      <c r="B110" s="171" t="s">
        <v>81</v>
      </c>
      <c r="C110" s="161"/>
      <c r="D110" s="99"/>
      <c r="E110" s="95"/>
      <c r="F110" s="95"/>
      <c r="G110" s="96"/>
    </row>
    <row r="111" spans="1:7" ht="15.75" customHeight="1" x14ac:dyDescent="0.25">
      <c r="A111" s="97"/>
      <c r="B111" s="171"/>
      <c r="C111" s="95"/>
      <c r="D111" s="99"/>
      <c r="E111" s="95"/>
      <c r="F111" s="95"/>
      <c r="G111" s="96"/>
    </row>
    <row r="112" spans="1:7" ht="63" customHeight="1" x14ac:dyDescent="0.25">
      <c r="A112" s="97"/>
      <c r="B112" s="171" t="s">
        <v>82</v>
      </c>
      <c r="C112" s="160"/>
      <c r="D112" s="99"/>
      <c r="E112" s="95"/>
      <c r="F112" s="95"/>
      <c r="G112" s="96"/>
    </row>
    <row r="113" spans="1:7" ht="15.75" customHeight="1" thickBot="1" x14ac:dyDescent="0.3">
      <c r="A113" s="97"/>
      <c r="B113" s="107"/>
      <c r="C113" s="107"/>
      <c r="D113" s="107"/>
      <c r="E113" s="107"/>
      <c r="F113" s="107"/>
      <c r="G113" s="96"/>
    </row>
    <row r="114" spans="1:7" ht="15.75" customHeight="1" thickTop="1" x14ac:dyDescent="0.3">
      <c r="A114" s="184" t="s">
        <v>83</v>
      </c>
      <c r="B114" s="185"/>
      <c r="C114" s="185"/>
      <c r="D114" s="95"/>
      <c r="E114" s="95"/>
      <c r="F114" s="95"/>
      <c r="G114" s="96"/>
    </row>
    <row r="115" spans="1:7" ht="47.25" customHeight="1" x14ac:dyDescent="0.25">
      <c r="A115" s="97"/>
      <c r="B115" s="186" t="s">
        <v>84</v>
      </c>
      <c r="C115" s="187"/>
      <c r="D115" s="113"/>
      <c r="E115" s="113"/>
      <c r="F115" s="101"/>
      <c r="G115" s="114"/>
    </row>
    <row r="116" spans="1:7" ht="15.75" customHeight="1" x14ac:dyDescent="0.25">
      <c r="A116" s="97"/>
      <c r="B116" s="101"/>
      <c r="C116" s="101"/>
      <c r="D116" s="99"/>
      <c r="E116" s="101"/>
      <c r="F116" s="99"/>
      <c r="G116" s="114"/>
    </row>
    <row r="117" spans="1:7" ht="31.5" x14ac:dyDescent="0.25">
      <c r="A117" s="97"/>
      <c r="B117" s="169" t="s">
        <v>85</v>
      </c>
      <c r="C117" s="4"/>
      <c r="D117" s="99"/>
      <c r="E117" s="101"/>
      <c r="F117" s="101"/>
      <c r="G117" s="114"/>
    </row>
    <row r="118" spans="1:7" ht="15.75" customHeight="1" x14ac:dyDescent="0.25">
      <c r="A118" s="97"/>
      <c r="B118" s="169"/>
      <c r="C118" s="101"/>
      <c r="D118" s="99"/>
      <c r="E118" s="101"/>
      <c r="F118" s="101"/>
      <c r="G118" s="114"/>
    </row>
    <row r="119" spans="1:7" ht="31.5" x14ac:dyDescent="0.25">
      <c r="A119" s="97"/>
      <c r="B119" s="169" t="s">
        <v>86</v>
      </c>
      <c r="C119" s="16"/>
      <c r="D119" s="99"/>
      <c r="E119" s="101"/>
      <c r="F119" s="101"/>
      <c r="G119" s="114"/>
    </row>
    <row r="120" spans="1:7" ht="15.75" customHeight="1" x14ac:dyDescent="0.25">
      <c r="A120" s="97"/>
      <c r="B120" s="169"/>
      <c r="C120" s="165"/>
      <c r="D120" s="101"/>
      <c r="E120" s="101"/>
      <c r="F120" s="101"/>
      <c r="G120" s="114"/>
    </row>
    <row r="121" spans="1:7" ht="31.5" x14ac:dyDescent="0.25">
      <c r="A121" s="97"/>
      <c r="B121" s="169" t="s">
        <v>87</v>
      </c>
      <c r="C121" s="36"/>
      <c r="D121" s="101"/>
      <c r="E121" s="101"/>
      <c r="F121" s="165"/>
      <c r="G121" s="96"/>
    </row>
    <row r="122" spans="1:7" ht="15.75" customHeight="1" thickBot="1" x14ac:dyDescent="0.3">
      <c r="A122" s="116"/>
      <c r="B122" s="117"/>
      <c r="C122" s="117"/>
      <c r="D122" s="117"/>
      <c r="E122" s="117"/>
      <c r="F122" s="117"/>
      <c r="G122" s="118"/>
    </row>
    <row r="123" spans="1:7" ht="15.75" customHeight="1" x14ac:dyDescent="0.3">
      <c r="A123" s="177" t="s">
        <v>88</v>
      </c>
      <c r="B123" s="178"/>
      <c r="C123" s="178"/>
      <c r="D123" s="119"/>
      <c r="E123" s="119"/>
      <c r="F123" s="119"/>
      <c r="G123" s="120"/>
    </row>
    <row r="124" spans="1:7" ht="15.75" customHeight="1" x14ac:dyDescent="0.25">
      <c r="A124" s="121" t="s">
        <v>89</v>
      </c>
      <c r="B124" s="122"/>
      <c r="C124" s="122"/>
      <c r="D124" s="119"/>
      <c r="E124" s="119"/>
      <c r="F124" s="119"/>
      <c r="G124" s="120"/>
    </row>
    <row r="125" spans="1:7" ht="15.75" customHeight="1" x14ac:dyDescent="0.3">
      <c r="A125" s="181" t="s">
        <v>90</v>
      </c>
      <c r="B125" s="182"/>
      <c r="C125" s="182"/>
      <c r="D125" s="119"/>
      <c r="E125" s="119"/>
      <c r="F125" s="119"/>
      <c r="G125" s="120"/>
    </row>
    <row r="126" spans="1:7" ht="78.75" x14ac:dyDescent="0.25">
      <c r="A126" s="123"/>
      <c r="B126" s="124" t="s">
        <v>252</v>
      </c>
      <c r="C126" s="7"/>
      <c r="D126" s="119"/>
      <c r="E126" s="119"/>
      <c r="F126" s="119"/>
      <c r="G126" s="120"/>
    </row>
    <row r="127" spans="1:7" ht="15.75" customHeight="1" thickBot="1" x14ac:dyDescent="0.3">
      <c r="A127" s="123"/>
      <c r="B127" s="126"/>
      <c r="C127" s="127"/>
      <c r="D127" s="127"/>
      <c r="E127" s="127"/>
      <c r="F127" s="127"/>
      <c r="G127" s="120"/>
    </row>
    <row r="128" spans="1:7" ht="15.75" customHeight="1" thickTop="1" x14ac:dyDescent="0.3">
      <c r="A128" s="181" t="s">
        <v>91</v>
      </c>
      <c r="B128" s="182"/>
      <c r="C128" s="182"/>
      <c r="D128" s="119"/>
      <c r="E128" s="119"/>
      <c r="F128" s="119"/>
      <c r="G128" s="120"/>
    </row>
    <row r="129" spans="1:7" ht="94.5" x14ac:dyDescent="0.25">
      <c r="A129" s="123"/>
      <c r="B129" s="128" t="s">
        <v>92</v>
      </c>
      <c r="C129" s="36"/>
      <c r="D129" s="129"/>
      <c r="E129" s="125"/>
      <c r="F129" s="119"/>
      <c r="G129" s="120"/>
    </row>
    <row r="130" spans="1:7" ht="15.75" customHeight="1" x14ac:dyDescent="0.25">
      <c r="A130" s="123"/>
      <c r="B130" s="130"/>
      <c r="C130" s="131"/>
      <c r="D130" s="131"/>
      <c r="E130" s="124"/>
      <c r="F130" s="124"/>
      <c r="G130" s="120"/>
    </row>
    <row r="131" spans="1:7" ht="63" customHeight="1" x14ac:dyDescent="0.25">
      <c r="A131" s="123"/>
      <c r="B131" s="132" t="s">
        <v>93</v>
      </c>
      <c r="C131" s="36"/>
      <c r="D131" s="133"/>
      <c r="E131" s="125"/>
      <c r="F131" s="124"/>
      <c r="G131" s="120"/>
    </row>
    <row r="132" spans="1:7" ht="15.75" customHeight="1" thickBot="1" x14ac:dyDescent="0.3">
      <c r="A132" s="123"/>
      <c r="B132" s="127"/>
      <c r="C132" s="127"/>
      <c r="D132" s="127"/>
      <c r="E132" s="127"/>
      <c r="F132" s="127"/>
      <c r="G132" s="120"/>
    </row>
    <row r="133" spans="1:7" ht="15.75" customHeight="1" thickTop="1" x14ac:dyDescent="0.3">
      <c r="A133" s="181" t="s">
        <v>94</v>
      </c>
      <c r="B133" s="182"/>
      <c r="C133" s="182"/>
      <c r="D133" s="119"/>
      <c r="E133" s="119"/>
      <c r="F133" s="119"/>
      <c r="G133" s="120"/>
    </row>
    <row r="134" spans="1:7" ht="15.75" customHeight="1" x14ac:dyDescent="0.25">
      <c r="A134" s="123"/>
      <c r="B134" s="134" t="s">
        <v>95</v>
      </c>
      <c r="C134" s="4"/>
      <c r="D134" s="125"/>
      <c r="E134" s="119"/>
      <c r="F134" s="125"/>
      <c r="G134" s="120"/>
    </row>
    <row r="135" spans="1:7" ht="15.75" customHeight="1" x14ac:dyDescent="0.25">
      <c r="A135" s="123"/>
      <c r="B135" s="134" t="s">
        <v>96</v>
      </c>
      <c r="C135" s="14"/>
      <c r="D135" s="125"/>
      <c r="E135" s="119"/>
      <c r="F135" s="135"/>
      <c r="G135" s="120"/>
    </row>
    <row r="136" spans="1:7" ht="15.75" customHeight="1" thickBot="1" x14ac:dyDescent="0.3">
      <c r="A136" s="136"/>
      <c r="B136" s="137"/>
      <c r="C136" s="137"/>
      <c r="D136" s="137"/>
      <c r="E136" s="137"/>
      <c r="F136" s="137"/>
      <c r="G136" s="138"/>
    </row>
    <row r="137" spans="1:7" ht="15.75" customHeight="1" x14ac:dyDescent="0.3">
      <c r="A137" s="179" t="s">
        <v>97</v>
      </c>
      <c r="B137" s="180"/>
      <c r="C137" s="139"/>
      <c r="D137" s="139"/>
      <c r="E137" s="139"/>
      <c r="F137" s="139"/>
      <c r="G137" s="140"/>
    </row>
    <row r="138" spans="1:7" ht="31.5" x14ac:dyDescent="0.25">
      <c r="A138" s="141"/>
      <c r="B138" s="143" t="s">
        <v>98</v>
      </c>
      <c r="C138" s="143"/>
      <c r="D138" s="142"/>
      <c r="E138" s="142"/>
      <c r="F138" s="144"/>
      <c r="G138" s="145"/>
    </row>
    <row r="139" spans="1:7" ht="15.75" customHeight="1" thickBot="1" x14ac:dyDescent="0.3">
      <c r="A139" s="146"/>
      <c r="B139" s="147"/>
      <c r="C139" s="147"/>
      <c r="D139" s="148"/>
      <c r="E139" s="147"/>
      <c r="F139" s="149"/>
      <c r="G139" s="150"/>
    </row>
    <row r="140" spans="1:7" ht="15.75" customHeight="1" x14ac:dyDescent="0.25"/>
    <row r="141" spans="1:7" ht="15.75" customHeight="1" x14ac:dyDescent="0.25"/>
    <row r="142" spans="1:7" ht="15.75" customHeight="1" x14ac:dyDescent="0.25"/>
    <row r="143" spans="1:7" ht="15.75" customHeight="1" x14ac:dyDescent="0.25"/>
    <row r="144" spans="1:7" ht="15.75" customHeight="1" x14ac:dyDescent="0.25"/>
  </sheetData>
  <sheetProtection formatCells="0"/>
  <mergeCells count="31">
    <mergeCell ref="A1:D1"/>
    <mergeCell ref="B37:B38"/>
    <mergeCell ref="B63:B65"/>
    <mergeCell ref="B42:B43"/>
    <mergeCell ref="E2:G2"/>
    <mergeCell ref="A8:C8"/>
    <mergeCell ref="E34:F35"/>
    <mergeCell ref="A2:C2"/>
    <mergeCell ref="B70:C70"/>
    <mergeCell ref="B40:B41"/>
    <mergeCell ref="B106:C106"/>
    <mergeCell ref="B84:C84"/>
    <mergeCell ref="B115:C115"/>
    <mergeCell ref="A67:C67"/>
    <mergeCell ref="B98:C98"/>
    <mergeCell ref="A72:C72"/>
    <mergeCell ref="A76:C76"/>
    <mergeCell ref="A92:C92"/>
    <mergeCell ref="A86:C86"/>
    <mergeCell ref="A69:C69"/>
    <mergeCell ref="A83:C83"/>
    <mergeCell ref="B61:B62"/>
    <mergeCell ref="E93:E95"/>
    <mergeCell ref="A123:C123"/>
    <mergeCell ref="A137:B137"/>
    <mergeCell ref="A125:C125"/>
    <mergeCell ref="A128:C128"/>
    <mergeCell ref="A133:C133"/>
    <mergeCell ref="B93:B94"/>
    <mergeCell ref="A105:C105"/>
    <mergeCell ref="A114:C114"/>
  </mergeCells>
  <conditionalFormatting sqref="C77 C73">
    <cfRule type="expression" dxfId="81" priority="4">
      <formula>AND($C$73="No",$C$77="No")</formula>
    </cfRule>
  </conditionalFormatting>
  <conditionalFormatting sqref="C94 C87">
    <cfRule type="expression" dxfId="80" priority="1">
      <formula>AND($C$87="No",$C$94="No")</formula>
    </cfRule>
  </conditionalFormatting>
  <dataValidations xWindow="837" yWindow="324" count="45">
    <dataValidation type="decimal" operator="greaterThan" allowBlank="1" showInputMessage="1" showErrorMessage="1" error="Must enter a numerical value." prompt="Enter the size of the non-transit joint development project land area in acres." sqref="C34">
      <formula1>0</formula1>
    </dataValidation>
    <dataValidation type="decimal" operator="greaterThan" allowBlank="1" showInputMessage="1" showErrorMessage="1" error="Must enter a numerical value" sqref="D36:D37">
      <formula1>0</formula1>
    </dataValidation>
    <dataValidation type="whole" operator="greaterThan" allowBlank="1" showInputMessage="1" showErrorMessage="1" error="Must enter a numerical value." prompt="Enter the Fair Market Value of FTA-assisted real property used for the joint development project. If applicable, attach appraisal and review appraisal to this form and list in Section 5." sqref="C126">
      <formula1>0</formula1>
    </dataValidation>
    <dataValidation type="decimal" operator="greaterThanOrEqual" allowBlank="1" showErrorMessage="1" error="Must enter a numerical value." prompt="Duration of the joint development contract period in years (if it is a one-time sale, enter “1”)." sqref="C110">
      <formula1>0</formula1>
    </dataValidation>
    <dataValidation type="whole" operator="greaterThanOrEqual" allowBlank="1" showInputMessage="1" showErrorMessage="1" error="Must enter a numerical value." prompt="If yes, enter the remaining useful life of the parking facility in years." sqref="C135">
      <formula1>0</formula1>
    </dataValidation>
    <dataValidation type="custom" allowBlank="1" showInputMessage="1" showErrorMessage="1" error="Enter only numbers; no dashes or parentheses" prompt="Enter only numbers; no dashes or parentheses." sqref="C18">
      <formula1>AND(ISNUMBER(C18),LEN(C18)=10)</formula1>
    </dataValidation>
    <dataValidation type="date" operator="greaterThan" allowBlank="1" showInputMessage="1" showErrorMessage="1" error="Enter in MM/DD/YYYY format." prompt="Enter the date of submission to FTA in MM/DD/YYYY format." sqref="C5">
      <formula1>1</formula1>
    </dataValidation>
    <dataValidation allowBlank="1" showErrorMessage="1" prompt="FTA Use Only. Enter Project ID." sqref="F5"/>
    <dataValidation allowBlank="1" showErrorMessage="1" prompt="Enter Project Title" sqref="C9"/>
    <dataValidation allowBlank="1" showErrorMessage="1" prompt="Enter Project Sponsor, FTA Grantee" sqref="C15"/>
    <dataValidation allowBlank="1" showErrorMessage="1" prompt="Enter Project Sponsor Contact Name" sqref="C16"/>
    <dataValidation allowBlank="1" showErrorMessage="1" prompt="Enter Project Sponsor Title" sqref="C17"/>
    <dataValidation allowBlank="1" showErrorMessage="1" prompt="Enter Project Sponsor Email Address" sqref="C19"/>
    <dataValidation allowBlank="1" showErrorMessage="1" prompt="Enter Project Street Address" sqref="C10"/>
    <dataValidation allowBlank="1" showErrorMessage="1" prompt="Enter Project Location City" sqref="C11"/>
    <dataValidation allowBlank="1" showErrorMessage="1" prompt="Enter FTA-assisted real property local parcel numbers." sqref="C13"/>
    <dataValidation allowBlank="1" showInputMessage="1" showErrorMessage="1" prompt="Enter a brief summary describing the proposed FTA-assisted joint development project." sqref="C30"/>
    <dataValidation allowBlank="1" showInputMessage="1" showErrorMessage="1" prompt="Identify and describe all the FTA-assisted funding or project property that is being contributed to the joint development project, including proportional amount of the asset being contributed to joint development." sqref="C32"/>
    <dataValidation type="decimal" operator="greaterThan" allowBlank="1" showInputMessage="1" showErrorMessage="1" error="Must enter a numerical value" prompt="Enter the size of non-transit joint development project square footage upon completion." sqref="C35">
      <formula1>0</formula1>
    </dataValidation>
    <dataValidation operator="greaterThan" allowBlank="1" showErrorMessage="1" error="Must enter a numerical value." prompt="If so, specify total number of housing units to be constructed, as well as number of affordable housing units, as defined in Circular 7050.1A, if any." sqref="C38"/>
    <dataValidation type="whole" operator="greaterThan" allowBlank="1" showErrorMessage="1" error="Must enter a numerical value." prompt="If so, enter the floor area of commercial space to be constructed, in square feet." sqref="C41">
      <formula1>0</formula1>
    </dataValidation>
    <dataValidation type="whole" operator="greaterThan" allowBlank="1" showErrorMessage="1" error="Must enter a numerical value." prompt="If yes, enter the age, average if more than one, of the facilities." sqref="C45">
      <formula1>0</formula1>
    </dataValidation>
    <dataValidation type="whole" operator="greaterThan" allowBlank="1" showErrorMessage="1" error="Must enter a numerical value." prompt="If yes, enter the current U.S. dollar value of those facilities." sqref="C44">
      <formula1>0</formula1>
    </dataValidation>
    <dataValidation allowBlank="1" showInputMessage="1" showErrorMessage="1" prompt="Does the project establish a new or enhanced coordination with a mode not listed? If so, specify the other mode here." sqref="C103"/>
    <dataValidation allowBlank="1" showErrorMessage="1" prompt="Enter FTA Grant Number" sqref="C57"/>
    <dataValidation type="whole" operator="greaterThan" allowBlank="1" showErrorMessage="1" error="Must enter a numerical value." prompt="Enter estimated cost of non-transit portion of the joint development project." sqref="C62">
      <formula1>0</formula1>
    </dataValidation>
    <dataValidation type="whole" operator="greaterThan" allowBlank="1" showErrorMessage="1" error="Must enter a numerical value." prompt="Enter the amount of original Federal investment contributed to the non-transit portion of the joint development project." sqref="C65">
      <formula1>0</formula1>
    </dataValidation>
    <dataValidation allowBlank="1" showErrorMessage="1" prompt="(1.1) Enter here how the joint development project will contribute to privately or publicly funded economic development activity occurring in close proximity to the transit facility. Describe the economic benefits to be provided by the joint development." sqref="C75"/>
    <dataValidation allowBlank="1" showErrorMessage="1" prompt="(2.1) Enter the form of private investment contributed." sqref="C79"/>
    <dataValidation allowBlank="1" showErrorMessage="1" prompt="(1.1) Enter here how the joint development will enhance the effectiveness of public transportation. Reasonable demonstration of forecasted benefits of the project may include increased ridership, travel time saving, et cetera." sqref="C89"/>
    <dataValidation allowBlank="1" showErrorMessage="1" prompt="(1.2) Enter here how the joint development project is physically or functionally related to the public transportation project." sqref="C91"/>
    <dataValidation allowBlank="1" showErrorMessage="1" prompt="(2.1) Enter here how the project established new or enhanced coordination between public transportaiton and another mode of transportation. This may include proximate or shared ticket counters, terminals, parking facilities, et cetera." sqref="C96:C97"/>
    <dataValidation allowBlank="1" showErrorMessage="1" prompt="Field is equivalent to the amount of the original Federal investment in the joint development project answered above." sqref="C108"/>
    <dataValidation type="whole" operator="greaterThan" allowBlank="1" showErrorMessage="1" error="Must enter a numerical value." prompt="Enter actual or estimated amount of revenue to project sponsor agreed upon with the project partners over the duration of the contract period, excludes any payments for operations and maintenance costs for the joint development facility." sqref="C112">
      <formula1>0</formula1>
    </dataValidation>
    <dataValidation type="whole" operator="greaterThan" allowBlank="1" showErrorMessage="1" error="Must enter a numerical value." prompt="If yes, enter the fair share of costs which the tenant will contribute." sqref="C119">
      <formula1>0</formula1>
    </dataValidation>
    <dataValidation allowBlank="1" showInputMessage="1" showErrorMessage="1" prompt="Enter here the type and purpose of all costs to be provided to the project sponsor by the tenant.  State the monetary value, in U.S. dollars, of the tenant's fair share of costs contribution." sqref="C121"/>
    <dataValidation allowBlank="1" showInputMessage="1" showErrorMessage="1" prompt="Identify means of conveying or encumbering FTA-assisted real property for joint development, and to whom. Describe the legal instrument used for conveyance. Specifically describe any interests in the property to be conveyed." sqref="C129"/>
    <dataValidation allowBlank="1" showInputMessage="1" showErrorMessage="1" prompt="State how the project sponsor will maintain satisfactory continuing control of the FTA-assisted real property. Specify the terms and conditions stipulated for preserving satisfactory continuing control to ensure the use of the property for transit purpose" sqref="C131"/>
    <dataValidation allowBlank="1" showErrorMessage="1" prompt="FTA Use Only. Enter Submission ID." sqref="F6"/>
    <dataValidation allowBlank="1" showInputMessage="1" showErrorMessage="1" prompt="Specify the other source of FTA funds for asset(s) contributed to the project, if any." sqref="C55"/>
    <dataValidation allowBlank="1" showErrorMessage="1" sqref="C138 C21:C28"/>
    <dataValidation type="whole" operator="greaterThan" allowBlank="1" showErrorMessage="1" error="Must enter a numerical value." prompt="If yes, enter the estimated total project cost." sqref="C60">
      <formula1>0</formula1>
    </dataValidation>
    <dataValidation allowBlank="1" showErrorMessage="1" prompt="FTA Use Only. Enter Grantee ID." sqref="F4"/>
    <dataValidation allowBlank="1" showInputMessage="1" showErrorMessage="1" prompt="Select yes or no." sqref="C48:C54 C99:C103"/>
    <dataValidation type="whole" operator="greaterThan" allowBlank="1" showInputMessage="1" showErrorMessage="1" error="Must enter a numerical value." prompt="(2.2) Enter the value of the private investment contributed to the joint development project, expressed in U.S. Dollars." sqref="C81">
      <formula1>0</formula1>
    </dataValidation>
  </dataValidations>
  <printOptions horizontalCentered="1"/>
  <pageMargins left="0" right="0" top="0.75" bottom="0.25" header="0.5" footer="0.3"/>
  <pageSetup scale="67" fitToHeight="0" orientation="portrait" r:id="rId1"/>
  <headerFooter>
    <oddHeader>&amp;C&amp;"-,Bold"&amp;20FTA Joint Development Project Request Form&amp;RVersion 7</oddHeader>
    <oddFooter>&amp;LVersion 7 - 12/6/2016&amp;CPage &amp;P</oddFooter>
  </headerFooter>
  <rowBreaks count="4" manualBreakCount="4">
    <brk id="46" max="6" man="1"/>
    <brk id="82" max="6" man="1"/>
    <brk id="104" max="6" man="1"/>
    <brk id="122" max="6" man="1"/>
  </rowBreaks>
  <colBreaks count="1" manualBreakCount="1">
    <brk id="10" max="1048575" man="1"/>
  </colBreaks>
  <extLst>
    <ext xmlns:x14="http://schemas.microsoft.com/office/spreadsheetml/2009/9/main" uri="{CCE6A557-97BC-4b89-ADB6-D9C93CAAB3DF}">
      <x14:dataValidations xmlns:xm="http://schemas.microsoft.com/office/excel/2006/main" xWindow="837" yWindow="324" count="6">
        <x14:dataValidation type="list" allowBlank="1" showErrorMessage="1" error="Region numbers range only from 1 to 10." prompt="Select FTA Region.">
          <x14:formula1>
            <xm:f>LookUp!$A$2:$A$11</xm:f>
          </x14:formula1>
          <xm:sqref>C6</xm:sqref>
        </x14:dataValidation>
        <x14:dataValidation type="list" allowBlank="1" showErrorMessage="1" error="Select two letter State abbreviation." prompt="Select two letter project location State abbreviation.">
          <x14:formula1>
            <xm:f>LookUp!$B$2:$B$53</xm:f>
          </x14:formula1>
          <xm:sqref>C12</xm:sqref>
        </x14:dataValidation>
        <x14:dataValidation type="list" allowBlank="1" showInputMessage="1" showErrorMessage="1" error="Select new or existing." prompt="Select new or existing.">
          <x14:formula1>
            <xm:f>LookUp!$C$2:$C$3</xm:f>
          </x14:formula1>
          <xm:sqref>C58</xm:sqref>
        </x14:dataValidation>
        <x14:dataValidation type="list" allowBlank="1" showInputMessage="1" showErrorMessage="1" error="Select yes or no." prompt="Select yes or no.">
          <x14:formula1>
            <xm:f>LookUp!$D$2:$D$3</xm:f>
          </x14:formula1>
          <xm:sqref>C43 C77 C73 C117 C59 C36 C87 C94 C39</xm:sqref>
        </x14:dataValidation>
        <x14:dataValidation type="list" allowBlank="1" showInputMessage="1" showErrorMessage="1" error="Select preliminary or formal." prompt="Is this project request formal or preliminary?">
          <x14:formula1>
            <xm:f>LookUp!$E$6:$E$7</xm:f>
          </x14:formula1>
          <xm:sqref>C4</xm:sqref>
        </x14:dataValidation>
        <x14:dataValidation type="list" allowBlank="1" showInputMessage="1" showErrorMessage="1" error="Select yes or no." prompt="Does this project involve any change to FTA-assisted transit parking facilities? Select yes or no.">
          <x14:formula1>
            <xm:f>LookUp!$D$2:$D$3</xm:f>
          </x14:formula1>
          <xm:sqref>C134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3"/>
  <sheetViews>
    <sheetView workbookViewId="0">
      <selection activeCell="E11" sqref="E11"/>
    </sheetView>
  </sheetViews>
  <sheetFormatPr defaultRowHeight="15" x14ac:dyDescent="0.25"/>
  <cols>
    <col min="1" max="1" width="10.85546875" bestFit="1" customWidth="1"/>
    <col min="3" max="3" width="12.85546875" bestFit="1" customWidth="1"/>
  </cols>
  <sheetData>
    <row r="1" spans="1:20" x14ac:dyDescent="0.25">
      <c r="A1" s="1" t="s">
        <v>9</v>
      </c>
      <c r="B1" s="1" t="s">
        <v>99</v>
      </c>
      <c r="C1" s="1" t="s">
        <v>100</v>
      </c>
      <c r="D1" s="1" t="s">
        <v>101</v>
      </c>
      <c r="E1" s="1" t="s">
        <v>102</v>
      </c>
      <c r="F1" s="2"/>
      <c r="G1" s="2"/>
      <c r="H1" s="2"/>
      <c r="I1" s="2"/>
      <c r="J1" s="2"/>
      <c r="K1" s="2"/>
      <c r="L1" s="2"/>
      <c r="M1" s="2"/>
      <c r="N1" s="2"/>
      <c r="O1" s="2"/>
      <c r="P1" s="2"/>
      <c r="Q1" s="2"/>
      <c r="R1" s="2"/>
      <c r="S1" s="2" t="s">
        <v>103</v>
      </c>
      <c r="T1" s="2" t="s">
        <v>104</v>
      </c>
    </row>
    <row r="2" spans="1:20" x14ac:dyDescent="0.25">
      <c r="A2" s="2">
        <v>1</v>
      </c>
      <c r="B2" s="2" t="s">
        <v>105</v>
      </c>
      <c r="C2" s="2" t="s">
        <v>106</v>
      </c>
      <c r="D2" s="2" t="s">
        <v>107</v>
      </c>
      <c r="E2" s="2" t="s">
        <v>108</v>
      </c>
      <c r="F2" s="2"/>
      <c r="G2" s="2"/>
      <c r="H2" s="2"/>
      <c r="I2" s="2"/>
      <c r="J2" s="2"/>
      <c r="K2" s="2"/>
      <c r="L2" s="2"/>
      <c r="M2" s="2"/>
      <c r="N2" s="2"/>
      <c r="O2" s="2"/>
      <c r="P2" s="2"/>
      <c r="Q2" s="2"/>
      <c r="R2" s="2"/>
      <c r="S2" s="2">
        <v>1</v>
      </c>
      <c r="T2" s="2" t="s">
        <v>109</v>
      </c>
    </row>
    <row r="3" spans="1:20" x14ac:dyDescent="0.25">
      <c r="A3" s="2">
        <v>2</v>
      </c>
      <c r="B3" s="2" t="s">
        <v>110</v>
      </c>
      <c r="C3" s="2" t="s">
        <v>111</v>
      </c>
      <c r="D3" s="2" t="s">
        <v>112</v>
      </c>
      <c r="E3" s="2" t="s">
        <v>113</v>
      </c>
      <c r="F3" s="2"/>
      <c r="G3" s="2"/>
      <c r="H3" s="2"/>
      <c r="I3" s="2"/>
      <c r="J3" s="2"/>
      <c r="K3" s="2"/>
      <c r="L3" s="2"/>
      <c r="M3" s="2"/>
      <c r="N3" s="2"/>
      <c r="O3" s="2"/>
      <c r="P3" s="2"/>
      <c r="Q3" s="2"/>
      <c r="R3" s="2"/>
      <c r="S3" s="2">
        <v>2</v>
      </c>
      <c r="T3" s="2" t="s">
        <v>114</v>
      </c>
    </row>
    <row r="4" spans="1:20" x14ac:dyDescent="0.25">
      <c r="A4" s="2">
        <v>3</v>
      </c>
      <c r="B4" s="2" t="s">
        <v>115</v>
      </c>
      <c r="C4" s="2"/>
      <c r="D4" s="2"/>
      <c r="E4" s="2"/>
      <c r="F4" s="2"/>
      <c r="G4" s="2"/>
      <c r="H4" s="2"/>
      <c r="I4" s="2"/>
      <c r="J4" s="2"/>
      <c r="K4" s="2"/>
      <c r="L4" s="2"/>
      <c r="M4" s="2"/>
      <c r="N4" s="2"/>
      <c r="O4" s="2"/>
      <c r="P4" s="2"/>
      <c r="Q4" s="2"/>
      <c r="R4" s="2"/>
      <c r="S4" s="2">
        <v>3</v>
      </c>
      <c r="T4" s="2" t="s">
        <v>116</v>
      </c>
    </row>
    <row r="5" spans="1:20" x14ac:dyDescent="0.25">
      <c r="A5" s="2">
        <v>4</v>
      </c>
      <c r="B5" s="2" t="s">
        <v>117</v>
      </c>
      <c r="C5" s="2"/>
      <c r="D5" s="2"/>
      <c r="E5" s="2"/>
      <c r="F5" s="2"/>
      <c r="G5" s="2"/>
      <c r="H5" s="2"/>
      <c r="I5" s="2"/>
      <c r="J5" s="2"/>
      <c r="K5" s="2"/>
      <c r="L5" s="2"/>
      <c r="M5" s="2"/>
      <c r="N5" s="2"/>
      <c r="O5" s="2"/>
      <c r="P5" s="2"/>
      <c r="Q5" s="2"/>
      <c r="R5" s="2"/>
      <c r="S5" s="2">
        <v>4</v>
      </c>
      <c r="T5" s="2" t="s">
        <v>118</v>
      </c>
    </row>
    <row r="6" spans="1:20" x14ac:dyDescent="0.25">
      <c r="A6" s="2">
        <v>5</v>
      </c>
      <c r="B6" s="2" t="s">
        <v>119</v>
      </c>
      <c r="C6" s="2" t="s">
        <v>120</v>
      </c>
      <c r="D6" s="2"/>
      <c r="E6" s="2" t="s">
        <v>121</v>
      </c>
      <c r="F6" s="2"/>
      <c r="G6" s="2"/>
      <c r="H6" s="2"/>
      <c r="I6" s="2"/>
      <c r="J6" s="2"/>
      <c r="K6" s="2"/>
      <c r="L6" s="2"/>
      <c r="M6" s="2"/>
      <c r="N6" s="2"/>
      <c r="O6" s="2"/>
      <c r="P6" s="2"/>
      <c r="Q6" s="2"/>
      <c r="R6" s="2"/>
      <c r="S6" s="2">
        <v>5</v>
      </c>
      <c r="T6" s="2" t="s">
        <v>122</v>
      </c>
    </row>
    <row r="7" spans="1:20" x14ac:dyDescent="0.25">
      <c r="A7" s="2">
        <v>6</v>
      </c>
      <c r="B7" s="2" t="s">
        <v>123</v>
      </c>
      <c r="C7" s="2" t="s">
        <v>124</v>
      </c>
      <c r="D7" s="2"/>
      <c r="E7" s="2" t="s">
        <v>125</v>
      </c>
      <c r="F7" s="2"/>
      <c r="G7" s="2"/>
      <c r="H7" s="2"/>
      <c r="I7" s="2"/>
      <c r="J7" s="2"/>
      <c r="K7" s="2"/>
      <c r="L7" s="2"/>
      <c r="M7" s="2"/>
      <c r="N7" s="2"/>
      <c r="O7" s="2"/>
      <c r="P7" s="2"/>
      <c r="Q7" s="2"/>
      <c r="R7" s="2"/>
      <c r="S7" s="2">
        <v>6</v>
      </c>
      <c r="T7" s="2" t="s">
        <v>126</v>
      </c>
    </row>
    <row r="8" spans="1:20" x14ac:dyDescent="0.25">
      <c r="A8" s="2">
        <v>7</v>
      </c>
      <c r="B8" s="2" t="s">
        <v>127</v>
      </c>
      <c r="C8" s="2" t="s">
        <v>128</v>
      </c>
      <c r="D8" s="2"/>
      <c r="E8" s="2"/>
      <c r="F8" s="2"/>
      <c r="G8" s="2"/>
      <c r="H8" s="2"/>
      <c r="I8" s="2"/>
      <c r="J8" s="2"/>
      <c r="K8" s="2"/>
      <c r="L8" s="2"/>
      <c r="M8" s="2"/>
      <c r="N8" s="2"/>
      <c r="O8" s="2"/>
      <c r="P8" s="2"/>
      <c r="Q8" s="2"/>
      <c r="R8" s="2"/>
      <c r="S8" s="2">
        <v>7</v>
      </c>
      <c r="T8" s="2" t="s">
        <v>129</v>
      </c>
    </row>
    <row r="9" spans="1:20" x14ac:dyDescent="0.25">
      <c r="A9" s="2">
        <v>8</v>
      </c>
      <c r="B9" s="2" t="s">
        <v>130</v>
      </c>
      <c r="C9" s="2" t="s">
        <v>131</v>
      </c>
      <c r="D9" s="2"/>
      <c r="E9" s="2"/>
      <c r="F9" s="2"/>
      <c r="G9" s="2"/>
      <c r="H9" s="2"/>
      <c r="I9" s="2"/>
      <c r="J9" s="2"/>
      <c r="K9" s="2"/>
      <c r="L9" s="2"/>
      <c r="M9" s="2"/>
      <c r="N9" s="2"/>
      <c r="O9" s="2"/>
      <c r="P9" s="2"/>
      <c r="Q9" s="2"/>
      <c r="R9" s="2"/>
      <c r="S9" s="2">
        <v>8</v>
      </c>
      <c r="T9" s="2" t="s">
        <v>132</v>
      </c>
    </row>
    <row r="10" spans="1:20" x14ac:dyDescent="0.25">
      <c r="A10" s="2">
        <v>9</v>
      </c>
      <c r="B10" s="2" t="s">
        <v>133</v>
      </c>
      <c r="C10" s="2" t="s">
        <v>134</v>
      </c>
      <c r="D10" s="2"/>
      <c r="E10" s="2"/>
      <c r="F10" s="2"/>
      <c r="G10" s="2"/>
      <c r="H10" s="2"/>
      <c r="I10" s="2"/>
      <c r="J10" s="2"/>
      <c r="K10" s="2"/>
      <c r="L10" s="2"/>
      <c r="M10" s="2"/>
      <c r="N10" s="2"/>
      <c r="O10" s="2"/>
      <c r="P10" s="2"/>
      <c r="Q10" s="2"/>
      <c r="R10" s="2"/>
      <c r="S10" s="2">
        <v>9</v>
      </c>
      <c r="T10" s="2" t="s">
        <v>135</v>
      </c>
    </row>
    <row r="11" spans="1:20" x14ac:dyDescent="0.25">
      <c r="A11" s="2">
        <v>10</v>
      </c>
      <c r="B11" s="2" t="s">
        <v>136</v>
      </c>
      <c r="C11" s="2"/>
      <c r="D11" s="2"/>
      <c r="E11" s="2"/>
      <c r="F11" s="2"/>
      <c r="G11" s="2"/>
      <c r="H11" s="2"/>
      <c r="I11" s="2"/>
      <c r="J11" s="2"/>
      <c r="K11" s="2"/>
      <c r="L11" s="2"/>
      <c r="M11" s="2"/>
      <c r="N11" s="2"/>
      <c r="O11" s="2"/>
      <c r="P11" s="2"/>
      <c r="Q11" s="2"/>
      <c r="R11" s="2"/>
      <c r="S11" s="2">
        <v>10</v>
      </c>
      <c r="T11" s="2" t="s">
        <v>137</v>
      </c>
    </row>
    <row r="12" spans="1:20" x14ac:dyDescent="0.25">
      <c r="A12" s="2"/>
      <c r="B12" s="2" t="s">
        <v>138</v>
      </c>
      <c r="C12" s="2"/>
      <c r="D12" s="2"/>
      <c r="E12" s="2"/>
      <c r="F12" s="2"/>
      <c r="G12" s="2"/>
      <c r="H12" s="2"/>
      <c r="I12" s="2"/>
      <c r="J12" s="2"/>
      <c r="K12" s="2"/>
      <c r="L12" s="2"/>
      <c r="M12" s="2"/>
      <c r="N12" s="2"/>
      <c r="O12" s="2"/>
      <c r="P12" s="2"/>
      <c r="Q12" s="2"/>
      <c r="R12" s="2"/>
      <c r="S12" s="2">
        <v>11</v>
      </c>
      <c r="T12" s="2" t="s">
        <v>139</v>
      </c>
    </row>
    <row r="13" spans="1:20" x14ac:dyDescent="0.25">
      <c r="A13" s="2"/>
      <c r="B13" s="2" t="s">
        <v>140</v>
      </c>
      <c r="C13" s="2"/>
      <c r="D13" s="2"/>
      <c r="E13" s="2"/>
      <c r="F13" s="2"/>
      <c r="G13" s="2"/>
      <c r="H13" s="2"/>
      <c r="I13" s="2"/>
      <c r="J13" s="2"/>
      <c r="K13" s="2"/>
      <c r="L13" s="2"/>
      <c r="M13" s="2"/>
      <c r="N13" s="2"/>
      <c r="O13" s="2"/>
      <c r="P13" s="2"/>
      <c r="Q13" s="2"/>
      <c r="R13" s="2"/>
      <c r="S13" s="2">
        <v>12</v>
      </c>
      <c r="T13" s="2" t="s">
        <v>141</v>
      </c>
    </row>
    <row r="14" spans="1:20" x14ac:dyDescent="0.25">
      <c r="A14" s="2"/>
      <c r="B14" s="2" t="s">
        <v>142</v>
      </c>
      <c r="C14" s="2"/>
      <c r="D14" s="2"/>
      <c r="E14" s="2"/>
      <c r="F14" s="2"/>
      <c r="G14" s="2"/>
      <c r="H14" s="2"/>
      <c r="I14" s="2"/>
      <c r="J14" s="2"/>
      <c r="K14" s="2"/>
      <c r="L14" s="2"/>
      <c r="M14" s="2"/>
      <c r="N14" s="2"/>
      <c r="O14" s="2"/>
      <c r="P14" s="2"/>
      <c r="Q14" s="2"/>
      <c r="R14" s="2"/>
      <c r="S14" s="2">
        <v>13</v>
      </c>
      <c r="T14" s="2"/>
    </row>
    <row r="15" spans="1:20" x14ac:dyDescent="0.25">
      <c r="A15" s="2"/>
      <c r="B15" s="2" t="s">
        <v>143</v>
      </c>
      <c r="C15" s="2"/>
      <c r="D15" s="2"/>
      <c r="E15" s="2"/>
      <c r="F15" s="2"/>
      <c r="G15" s="2"/>
      <c r="H15" s="2"/>
      <c r="I15" s="2"/>
      <c r="J15" s="2"/>
      <c r="K15" s="2"/>
      <c r="L15" s="2"/>
      <c r="M15" s="2"/>
      <c r="N15" s="2"/>
      <c r="O15" s="2"/>
      <c r="P15" s="2"/>
      <c r="Q15" s="2"/>
      <c r="R15" s="2"/>
      <c r="S15" s="2">
        <v>14</v>
      </c>
      <c r="T15" s="2"/>
    </row>
    <row r="16" spans="1:20" x14ac:dyDescent="0.25">
      <c r="A16" s="2"/>
      <c r="B16" s="2" t="s">
        <v>144</v>
      </c>
      <c r="C16" s="2"/>
      <c r="D16" s="2"/>
      <c r="E16" s="2"/>
      <c r="F16" s="2"/>
      <c r="G16" s="2"/>
      <c r="H16" s="2"/>
      <c r="I16" s="2"/>
      <c r="J16" s="2"/>
      <c r="K16" s="2"/>
      <c r="L16" s="2"/>
      <c r="M16" s="2"/>
      <c r="N16" s="2"/>
      <c r="O16" s="2"/>
      <c r="P16" s="2"/>
      <c r="Q16" s="2"/>
      <c r="R16" s="2"/>
      <c r="S16" s="2">
        <v>15</v>
      </c>
      <c r="T16" s="2"/>
    </row>
    <row r="17" spans="2:19" x14ac:dyDescent="0.25">
      <c r="B17" s="2" t="s">
        <v>145</v>
      </c>
      <c r="C17" s="2"/>
      <c r="D17" s="2"/>
      <c r="E17" s="2"/>
      <c r="F17" s="2"/>
      <c r="G17" s="2"/>
      <c r="H17" s="2"/>
      <c r="I17" s="2"/>
      <c r="J17" s="2"/>
      <c r="K17" s="2"/>
      <c r="L17" s="2"/>
      <c r="M17" s="2"/>
      <c r="N17" s="2"/>
      <c r="O17" s="2"/>
      <c r="P17" s="2"/>
      <c r="Q17" s="2"/>
      <c r="R17" s="2"/>
      <c r="S17" s="2">
        <v>16</v>
      </c>
    </row>
    <row r="18" spans="2:19" x14ac:dyDescent="0.25">
      <c r="B18" s="2" t="s">
        <v>146</v>
      </c>
      <c r="C18" s="2"/>
      <c r="D18" s="2"/>
      <c r="E18" s="2"/>
      <c r="F18" s="2"/>
      <c r="G18" s="2"/>
      <c r="H18" s="2"/>
      <c r="I18" s="2"/>
      <c r="J18" s="2"/>
      <c r="K18" s="2"/>
      <c r="L18" s="2"/>
      <c r="M18" s="2"/>
      <c r="N18" s="2"/>
      <c r="O18" s="2"/>
      <c r="P18" s="2"/>
      <c r="Q18" s="2"/>
      <c r="R18" s="2"/>
      <c r="S18" s="2">
        <v>17</v>
      </c>
    </row>
    <row r="19" spans="2:19" x14ac:dyDescent="0.25">
      <c r="B19" s="2" t="s">
        <v>147</v>
      </c>
      <c r="C19" s="2"/>
      <c r="D19" s="2"/>
      <c r="E19" s="2"/>
      <c r="F19" s="2"/>
      <c r="G19" s="2"/>
      <c r="H19" s="2"/>
      <c r="I19" s="2"/>
      <c r="J19" s="2"/>
      <c r="K19" s="2"/>
      <c r="L19" s="2"/>
      <c r="M19" s="2"/>
      <c r="N19" s="2"/>
      <c r="O19" s="2"/>
      <c r="P19" s="2"/>
      <c r="Q19" s="2"/>
      <c r="R19" s="2"/>
      <c r="S19" s="2">
        <v>18</v>
      </c>
    </row>
    <row r="20" spans="2:19" x14ac:dyDescent="0.25">
      <c r="B20" s="2" t="s">
        <v>148</v>
      </c>
      <c r="C20" s="2"/>
      <c r="D20" s="2"/>
      <c r="E20" s="2"/>
      <c r="F20" s="2"/>
      <c r="G20" s="2"/>
      <c r="H20" s="2"/>
      <c r="I20" s="2"/>
      <c r="J20" s="2"/>
      <c r="K20" s="2"/>
      <c r="L20" s="2"/>
      <c r="M20" s="2"/>
      <c r="N20" s="2"/>
      <c r="O20" s="2"/>
      <c r="P20" s="2"/>
      <c r="Q20" s="2"/>
      <c r="R20" s="2"/>
      <c r="S20" s="2">
        <v>19</v>
      </c>
    </row>
    <row r="21" spans="2:19" x14ac:dyDescent="0.25">
      <c r="B21" s="2" t="s">
        <v>149</v>
      </c>
      <c r="C21" s="2"/>
      <c r="D21" s="2"/>
      <c r="E21" s="2"/>
      <c r="F21" s="2"/>
      <c r="G21" s="2"/>
      <c r="H21" s="2"/>
      <c r="I21" s="2"/>
      <c r="J21" s="2"/>
      <c r="K21" s="2"/>
      <c r="L21" s="2"/>
      <c r="M21" s="2"/>
      <c r="N21" s="2"/>
      <c r="O21" s="2"/>
      <c r="P21" s="2"/>
      <c r="Q21" s="2"/>
      <c r="R21" s="2"/>
      <c r="S21" s="2">
        <v>20</v>
      </c>
    </row>
    <row r="22" spans="2:19" x14ac:dyDescent="0.25">
      <c r="B22" s="2" t="s">
        <v>150</v>
      </c>
      <c r="C22" s="2"/>
      <c r="D22" s="2"/>
      <c r="E22" s="2"/>
      <c r="F22" s="2"/>
      <c r="G22" s="2"/>
      <c r="H22" s="2"/>
      <c r="I22" s="2"/>
      <c r="J22" s="2"/>
      <c r="K22" s="2"/>
      <c r="L22" s="2"/>
      <c r="M22" s="2"/>
      <c r="N22" s="2"/>
      <c r="O22" s="2"/>
      <c r="P22" s="2"/>
      <c r="Q22" s="2"/>
      <c r="R22" s="2"/>
      <c r="S22" s="2">
        <v>21</v>
      </c>
    </row>
    <row r="23" spans="2:19" x14ac:dyDescent="0.25">
      <c r="B23" s="2" t="s">
        <v>151</v>
      </c>
      <c r="C23" s="2"/>
      <c r="D23" s="2"/>
      <c r="E23" s="2"/>
      <c r="F23" s="2"/>
      <c r="G23" s="2"/>
      <c r="H23" s="2"/>
      <c r="I23" s="2"/>
      <c r="J23" s="2"/>
      <c r="K23" s="2"/>
      <c r="L23" s="2"/>
      <c r="M23" s="2"/>
      <c r="N23" s="2"/>
      <c r="O23" s="2"/>
      <c r="P23" s="2"/>
      <c r="Q23" s="2"/>
      <c r="R23" s="2"/>
      <c r="S23" s="2">
        <v>22</v>
      </c>
    </row>
    <row r="24" spans="2:19" x14ac:dyDescent="0.25">
      <c r="B24" s="2" t="s">
        <v>152</v>
      </c>
      <c r="C24" s="2"/>
      <c r="D24" s="2"/>
      <c r="E24" s="2"/>
      <c r="F24" s="2"/>
      <c r="G24" s="2"/>
      <c r="H24" s="2"/>
      <c r="I24" s="2"/>
      <c r="J24" s="2"/>
      <c r="K24" s="2"/>
      <c r="L24" s="2"/>
      <c r="M24" s="2"/>
      <c r="N24" s="2"/>
      <c r="O24" s="2"/>
      <c r="P24" s="2"/>
      <c r="Q24" s="2"/>
      <c r="R24" s="2"/>
      <c r="S24" s="2">
        <v>23</v>
      </c>
    </row>
    <row r="25" spans="2:19" x14ac:dyDescent="0.25">
      <c r="B25" s="2" t="s">
        <v>153</v>
      </c>
      <c r="C25" s="2"/>
      <c r="D25" s="2"/>
      <c r="E25" s="2"/>
      <c r="F25" s="2"/>
      <c r="G25" s="2"/>
      <c r="H25" s="2"/>
      <c r="I25" s="2"/>
      <c r="J25" s="2"/>
      <c r="K25" s="2"/>
      <c r="L25" s="2"/>
      <c r="M25" s="2"/>
      <c r="N25" s="2"/>
      <c r="O25" s="2"/>
      <c r="P25" s="2"/>
      <c r="Q25" s="2"/>
      <c r="R25" s="2"/>
      <c r="S25" s="2">
        <v>24</v>
      </c>
    </row>
    <row r="26" spans="2:19" x14ac:dyDescent="0.25">
      <c r="B26" s="2" t="s">
        <v>154</v>
      </c>
      <c r="C26" s="2"/>
      <c r="D26" s="2"/>
      <c r="E26" s="2"/>
      <c r="F26" s="2"/>
      <c r="G26" s="2"/>
      <c r="H26" s="2"/>
      <c r="I26" s="2"/>
      <c r="J26" s="2"/>
      <c r="K26" s="2"/>
      <c r="L26" s="2"/>
      <c r="M26" s="2"/>
      <c r="N26" s="2"/>
      <c r="O26" s="2"/>
      <c r="P26" s="2"/>
      <c r="Q26" s="2"/>
      <c r="R26" s="2"/>
      <c r="S26" s="2">
        <v>25</v>
      </c>
    </row>
    <row r="27" spans="2:19" x14ac:dyDescent="0.25">
      <c r="B27" s="2" t="s">
        <v>155</v>
      </c>
      <c r="C27" s="2"/>
      <c r="D27" s="2"/>
      <c r="E27" s="2"/>
      <c r="F27" s="2"/>
      <c r="G27" s="2"/>
      <c r="H27" s="2"/>
      <c r="I27" s="2"/>
      <c r="J27" s="2"/>
      <c r="K27" s="2"/>
      <c r="L27" s="2"/>
      <c r="M27" s="2"/>
      <c r="N27" s="2"/>
      <c r="O27" s="2"/>
      <c r="P27" s="2"/>
      <c r="Q27" s="2"/>
      <c r="R27" s="2"/>
      <c r="S27" s="2">
        <v>26</v>
      </c>
    </row>
    <row r="28" spans="2:19" x14ac:dyDescent="0.25">
      <c r="B28" s="2" t="s">
        <v>156</v>
      </c>
      <c r="C28" s="2"/>
      <c r="D28" s="2"/>
      <c r="E28" s="2"/>
      <c r="F28" s="2"/>
      <c r="G28" s="2"/>
      <c r="H28" s="2"/>
      <c r="I28" s="2"/>
      <c r="J28" s="2"/>
      <c r="K28" s="2"/>
      <c r="L28" s="2"/>
      <c r="M28" s="2"/>
      <c r="N28" s="2"/>
      <c r="O28" s="2"/>
      <c r="P28" s="2"/>
      <c r="Q28" s="2"/>
      <c r="R28" s="2"/>
      <c r="S28" s="2">
        <v>27</v>
      </c>
    </row>
    <row r="29" spans="2:19" x14ac:dyDescent="0.25">
      <c r="B29" s="2" t="s">
        <v>157</v>
      </c>
      <c r="C29" s="2"/>
      <c r="D29" s="2"/>
      <c r="E29" s="2"/>
      <c r="F29" s="2"/>
      <c r="G29" s="2"/>
      <c r="H29" s="2"/>
      <c r="I29" s="2"/>
      <c r="J29" s="2"/>
      <c r="K29" s="2"/>
      <c r="L29" s="2"/>
      <c r="M29" s="2"/>
      <c r="N29" s="2"/>
      <c r="O29" s="2"/>
      <c r="P29" s="2"/>
      <c r="Q29" s="2"/>
      <c r="R29" s="2"/>
      <c r="S29" s="2">
        <v>28</v>
      </c>
    </row>
    <row r="30" spans="2:19" x14ac:dyDescent="0.25">
      <c r="B30" s="2" t="s">
        <v>158</v>
      </c>
      <c r="C30" s="2"/>
      <c r="D30" s="2"/>
      <c r="E30" s="2"/>
      <c r="F30" s="2"/>
      <c r="G30" s="2"/>
      <c r="H30" s="2"/>
      <c r="I30" s="2"/>
      <c r="J30" s="2"/>
      <c r="K30" s="2"/>
      <c r="L30" s="2"/>
      <c r="M30" s="2"/>
      <c r="N30" s="2"/>
      <c r="O30" s="2"/>
      <c r="P30" s="2"/>
      <c r="Q30" s="2"/>
      <c r="R30" s="2"/>
      <c r="S30" s="2">
        <v>29</v>
      </c>
    </row>
    <row r="31" spans="2:19" x14ac:dyDescent="0.25">
      <c r="B31" s="2" t="s">
        <v>159</v>
      </c>
      <c r="C31" s="2"/>
      <c r="D31" s="2"/>
      <c r="E31" s="2"/>
      <c r="F31" s="2"/>
      <c r="G31" s="2"/>
      <c r="H31" s="2"/>
      <c r="I31" s="2"/>
      <c r="J31" s="2"/>
      <c r="K31" s="2"/>
      <c r="L31" s="2"/>
      <c r="M31" s="2"/>
      <c r="N31" s="2"/>
      <c r="O31" s="2"/>
      <c r="P31" s="2"/>
      <c r="Q31" s="2"/>
      <c r="R31" s="2"/>
      <c r="S31" s="2">
        <v>30</v>
      </c>
    </row>
    <row r="32" spans="2:19" x14ac:dyDescent="0.25">
      <c r="B32" s="2" t="s">
        <v>160</v>
      </c>
      <c r="C32" s="2"/>
      <c r="D32" s="2"/>
      <c r="E32" s="2"/>
      <c r="F32" s="2"/>
      <c r="G32" s="2"/>
      <c r="H32" s="2"/>
      <c r="I32" s="2"/>
      <c r="J32" s="2"/>
      <c r="K32" s="2"/>
      <c r="L32" s="2"/>
      <c r="M32" s="2"/>
      <c r="N32" s="2"/>
      <c r="O32" s="2"/>
      <c r="P32" s="2"/>
      <c r="Q32" s="2"/>
      <c r="R32" s="2"/>
      <c r="S32" s="2">
        <v>31</v>
      </c>
    </row>
    <row r="33" spans="2:2" x14ac:dyDescent="0.25">
      <c r="B33" s="2" t="s">
        <v>161</v>
      </c>
    </row>
    <row r="34" spans="2:2" x14ac:dyDescent="0.25">
      <c r="B34" s="2" t="s">
        <v>162</v>
      </c>
    </row>
    <row r="35" spans="2:2" x14ac:dyDescent="0.25">
      <c r="B35" s="2" t="s">
        <v>163</v>
      </c>
    </row>
    <row r="36" spans="2:2" x14ac:dyDescent="0.25">
      <c r="B36" s="2" t="s">
        <v>164</v>
      </c>
    </row>
    <row r="37" spans="2:2" x14ac:dyDescent="0.25">
      <c r="B37" s="2" t="s">
        <v>165</v>
      </c>
    </row>
    <row r="38" spans="2:2" x14ac:dyDescent="0.25">
      <c r="B38" s="2" t="s">
        <v>166</v>
      </c>
    </row>
    <row r="39" spans="2:2" x14ac:dyDescent="0.25">
      <c r="B39" s="2" t="s">
        <v>167</v>
      </c>
    </row>
    <row r="40" spans="2:2" x14ac:dyDescent="0.25">
      <c r="B40" s="2" t="s">
        <v>168</v>
      </c>
    </row>
    <row r="41" spans="2:2" x14ac:dyDescent="0.25">
      <c r="B41" s="2" t="s">
        <v>169</v>
      </c>
    </row>
    <row r="42" spans="2:2" x14ac:dyDescent="0.25">
      <c r="B42" s="2" t="s">
        <v>170</v>
      </c>
    </row>
    <row r="43" spans="2:2" x14ac:dyDescent="0.25">
      <c r="B43" s="2" t="s">
        <v>171</v>
      </c>
    </row>
    <row r="44" spans="2:2" x14ac:dyDescent="0.25">
      <c r="B44" s="2" t="s">
        <v>172</v>
      </c>
    </row>
    <row r="45" spans="2:2" x14ac:dyDescent="0.25">
      <c r="B45" s="2" t="s">
        <v>173</v>
      </c>
    </row>
    <row r="46" spans="2:2" x14ac:dyDescent="0.25">
      <c r="B46" s="2" t="s">
        <v>174</v>
      </c>
    </row>
    <row r="47" spans="2:2" x14ac:dyDescent="0.25">
      <c r="B47" s="2" t="s">
        <v>175</v>
      </c>
    </row>
    <row r="48" spans="2:2" x14ac:dyDescent="0.25">
      <c r="B48" s="2" t="s">
        <v>176</v>
      </c>
    </row>
    <row r="49" spans="2:2" x14ac:dyDescent="0.25">
      <c r="B49" s="2" t="s">
        <v>177</v>
      </c>
    </row>
    <row r="50" spans="2:2" x14ac:dyDescent="0.25">
      <c r="B50" s="2" t="s">
        <v>178</v>
      </c>
    </row>
    <row r="51" spans="2:2" x14ac:dyDescent="0.25">
      <c r="B51" s="2" t="s">
        <v>179</v>
      </c>
    </row>
    <row r="52" spans="2:2" x14ac:dyDescent="0.25">
      <c r="B52" s="2" t="s">
        <v>180</v>
      </c>
    </row>
    <row r="53" spans="2:2" x14ac:dyDescent="0.25">
      <c r="B53" s="2" t="s">
        <v>181</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Z2"/>
  <sheetViews>
    <sheetView topLeftCell="BY1" zoomScale="130" zoomScaleNormal="130" workbookViewId="0">
      <selection activeCell="CA5" sqref="CA5"/>
    </sheetView>
  </sheetViews>
  <sheetFormatPr defaultColWidth="9.140625" defaultRowHeight="15" x14ac:dyDescent="0.25"/>
  <cols>
    <col min="1" max="3" width="20.7109375" style="2" customWidth="1"/>
    <col min="4" max="4" width="20.7109375" customWidth="1"/>
    <col min="5" max="5" width="19" style="2" bestFit="1" customWidth="1"/>
    <col min="6" max="6" width="13.140625" bestFit="1" customWidth="1"/>
    <col min="7" max="7" width="14" style="2" bestFit="1" customWidth="1"/>
    <col min="8" max="16" width="20.7109375" customWidth="1"/>
    <col min="21" max="27" width="20.7109375" customWidth="1"/>
    <col min="28" max="28" width="20.7109375" style="2" customWidth="1"/>
    <col min="29" max="29" width="18.42578125" bestFit="1" customWidth="1"/>
    <col min="30" max="30" width="11.7109375" bestFit="1" customWidth="1"/>
    <col min="31" max="31" width="20.7109375" customWidth="1"/>
    <col min="32" max="35" width="20.7109375" style="2" customWidth="1"/>
    <col min="36" max="37" width="20.7109375" customWidth="1"/>
    <col min="38" max="46" width="20.7109375" style="2" customWidth="1"/>
    <col min="47" max="47" width="23.85546875" bestFit="1" customWidth="1"/>
    <col min="48" max="48" width="24.85546875" bestFit="1" customWidth="1"/>
    <col min="49" max="49" width="32" style="2" bestFit="1" customWidth="1"/>
    <col min="50" max="53" width="20.7109375" customWidth="1"/>
    <col min="54" max="54" width="20.7109375" style="2" customWidth="1"/>
    <col min="55" max="55" width="20.7109375" customWidth="1"/>
    <col min="56" max="56" width="24.28515625" customWidth="1"/>
    <col min="57" max="57" width="20.7109375" style="2" customWidth="1"/>
    <col min="58" max="60" width="20.7109375" customWidth="1"/>
    <col min="61" max="61" width="20.7109375" style="2" customWidth="1"/>
    <col min="62" max="63" width="20.7109375" customWidth="1"/>
    <col min="64" max="68" width="20.7109375" style="2" customWidth="1"/>
    <col min="69" max="70" width="20.7109375" customWidth="1"/>
    <col min="71" max="71" width="20.7109375" style="11" customWidth="1"/>
    <col min="72" max="75" width="20.7109375" customWidth="1"/>
    <col min="76" max="78" width="20.7109375" style="2" customWidth="1"/>
    <col min="79" max="16384" width="9.140625" style="3"/>
  </cols>
  <sheetData>
    <row r="1" spans="1:78" x14ac:dyDescent="0.25">
      <c r="A1" s="1" t="s">
        <v>6</v>
      </c>
      <c r="B1" s="1" t="s">
        <v>8</v>
      </c>
      <c r="C1" s="1" t="s">
        <v>10</v>
      </c>
      <c r="D1" s="1" t="s">
        <v>5</v>
      </c>
      <c r="E1" s="1" t="s">
        <v>182</v>
      </c>
      <c r="F1" s="1" t="s">
        <v>9</v>
      </c>
      <c r="G1" s="1" t="s">
        <v>12</v>
      </c>
      <c r="H1" s="1" t="s">
        <v>13</v>
      </c>
      <c r="I1" s="1" t="s">
        <v>183</v>
      </c>
      <c r="J1" s="1" t="s">
        <v>184</v>
      </c>
      <c r="K1" s="1" t="s">
        <v>185</v>
      </c>
      <c r="L1" s="1" t="s">
        <v>186</v>
      </c>
      <c r="M1" s="1" t="s">
        <v>18</v>
      </c>
      <c r="N1" s="1" t="s">
        <v>187</v>
      </c>
      <c r="O1" s="1" t="s">
        <v>188</v>
      </c>
      <c r="P1" s="1" t="s">
        <v>189</v>
      </c>
      <c r="Q1" s="1" t="s">
        <v>190</v>
      </c>
      <c r="R1" s="1" t="s">
        <v>191</v>
      </c>
      <c r="S1" s="1" t="s">
        <v>192</v>
      </c>
      <c r="T1" s="1" t="s">
        <v>193</v>
      </c>
      <c r="U1" s="1" t="s">
        <v>194</v>
      </c>
      <c r="V1" s="1" t="s">
        <v>195</v>
      </c>
      <c r="W1" s="1" t="s">
        <v>196</v>
      </c>
      <c r="X1" s="1" t="s">
        <v>197</v>
      </c>
      <c r="Y1" s="1" t="s">
        <v>198</v>
      </c>
      <c r="Z1" s="1" t="s">
        <v>199</v>
      </c>
      <c r="AA1" s="1" t="s">
        <v>200</v>
      </c>
      <c r="AB1" s="1" t="s">
        <v>201</v>
      </c>
      <c r="AC1" s="1" t="s">
        <v>202</v>
      </c>
      <c r="AD1" s="1" t="s">
        <v>203</v>
      </c>
      <c r="AE1" s="1" t="s">
        <v>204</v>
      </c>
      <c r="AF1" s="1" t="s">
        <v>205</v>
      </c>
      <c r="AG1" s="1" t="s">
        <v>206</v>
      </c>
      <c r="AH1" s="1" t="s">
        <v>207</v>
      </c>
      <c r="AI1" s="1" t="s">
        <v>208</v>
      </c>
      <c r="AJ1" s="1" t="s">
        <v>209</v>
      </c>
      <c r="AK1" s="1" t="s">
        <v>210</v>
      </c>
      <c r="AL1" s="1" t="s">
        <v>211</v>
      </c>
      <c r="AM1" s="1" t="s">
        <v>212</v>
      </c>
      <c r="AN1" s="1" t="s">
        <v>213</v>
      </c>
      <c r="AO1" s="1" t="s">
        <v>214</v>
      </c>
      <c r="AP1" s="1" t="s">
        <v>215</v>
      </c>
      <c r="AQ1" s="1" t="s">
        <v>216</v>
      </c>
      <c r="AR1" s="1" t="s">
        <v>217</v>
      </c>
      <c r="AS1" s="1" t="s">
        <v>218</v>
      </c>
      <c r="AT1" s="1" t="s">
        <v>219</v>
      </c>
      <c r="AU1" s="1" t="s">
        <v>220</v>
      </c>
      <c r="AV1" s="1" t="s">
        <v>221</v>
      </c>
      <c r="AW1" s="1" t="s">
        <v>222</v>
      </c>
      <c r="AX1" s="1" t="s">
        <v>223</v>
      </c>
      <c r="AY1" s="1" t="s">
        <v>224</v>
      </c>
      <c r="AZ1" s="1" t="s">
        <v>225</v>
      </c>
      <c r="BA1" s="1" t="s">
        <v>226</v>
      </c>
      <c r="BB1" s="1" t="s">
        <v>227</v>
      </c>
      <c r="BC1" s="1" t="s">
        <v>228</v>
      </c>
      <c r="BD1" s="1" t="s">
        <v>229</v>
      </c>
      <c r="BE1" s="1" t="s">
        <v>230</v>
      </c>
      <c r="BF1" s="1" t="s">
        <v>231</v>
      </c>
      <c r="BG1" s="1" t="s">
        <v>232</v>
      </c>
      <c r="BH1" s="1" t="s">
        <v>233</v>
      </c>
      <c r="BI1" s="1" t="s">
        <v>234</v>
      </c>
      <c r="BJ1" s="1" t="s">
        <v>235</v>
      </c>
      <c r="BK1" s="1" t="s">
        <v>236</v>
      </c>
      <c r="BL1" s="1" t="s">
        <v>237</v>
      </c>
      <c r="BM1" s="1" t="s">
        <v>238</v>
      </c>
      <c r="BN1" s="10" t="s">
        <v>239</v>
      </c>
      <c r="BO1" s="1" t="s">
        <v>240</v>
      </c>
      <c r="BP1" s="1" t="s">
        <v>241</v>
      </c>
      <c r="BQ1" s="1" t="s">
        <v>242</v>
      </c>
      <c r="BR1" s="1" t="s">
        <v>243</v>
      </c>
      <c r="BS1" s="1" t="s">
        <v>244</v>
      </c>
      <c r="BT1" s="1" t="s">
        <v>245</v>
      </c>
      <c r="BU1" s="1" t="s">
        <v>246</v>
      </c>
      <c r="BV1" s="1" t="s">
        <v>247</v>
      </c>
      <c r="BW1" s="1" t="s">
        <v>248</v>
      </c>
      <c r="BX1" s="1" t="s">
        <v>249</v>
      </c>
      <c r="BY1" s="1" t="s">
        <v>250</v>
      </c>
      <c r="BZ1" s="1" t="s">
        <v>251</v>
      </c>
    </row>
    <row r="2" spans="1:78" s="27" customFormat="1" ht="15.75" x14ac:dyDescent="0.25">
      <c r="A2" s="153" t="str">
        <f>IF(ISBLANK(Form!F4)=TRUE,"",Form!F4)</f>
        <v/>
      </c>
      <c r="B2" s="153" t="str">
        <f>IF(ISBLANK(Form!F5)=TRUE,"",Form!F5)</f>
        <v/>
      </c>
      <c r="C2" s="152" t="str">
        <f>IF(ISBLANK(Form!F6)=TRUE,"",Form!F6)</f>
        <v/>
      </c>
      <c r="D2" s="22" t="str">
        <f>IF(ISBLANK(Preliminary_Application),"",Preliminary_Application)</f>
        <v/>
      </c>
      <c r="E2" s="52" t="str">
        <f>IF(ISBLANK(Date_of_Submission__Month),"",Date_of_Submission__Month)</f>
        <v/>
      </c>
      <c r="F2" s="23" t="str">
        <f>IF(ISBLANK(Form!C6)=TRUE,"",Form!C6)</f>
        <v/>
      </c>
      <c r="G2" s="23" t="str">
        <f>IF(ISBLANK(Form!C9)=TRUE,"",Form!C9)</f>
        <v/>
      </c>
      <c r="H2" s="23" t="str">
        <f>IF(ISBLANK(Form!C10)=TRUE,"",Form!C10)</f>
        <v/>
      </c>
      <c r="I2" s="24" t="str">
        <f>IF(ISBLANK(Form!C11)=TRUE,"",Form!C11)</f>
        <v/>
      </c>
      <c r="J2" s="24" t="str">
        <f>IF(ISBLANK(Form!C12)=TRUE,"",Form!C12)</f>
        <v/>
      </c>
      <c r="K2" s="24" t="str">
        <f>IF(ISBLANK(Form!C13)=TRUE,"",Form!C13)</f>
        <v/>
      </c>
      <c r="L2" s="24" t="str">
        <f>IF(ISBLANK(Form!C15),"",Form!C15)</f>
        <v/>
      </c>
      <c r="M2" s="24" t="str">
        <f>IF(ISBLANK(Form!C16)=TRUE,"",Form!C16)</f>
        <v/>
      </c>
      <c r="N2" s="24" t="str">
        <f>IF(ISBLANK(Form!C17)=TRUE,"",Form!C17)</f>
        <v/>
      </c>
      <c r="O2" s="24" t="str">
        <f>IF(ISBLANK(Form!C18)=TRUE,"",Form!C18)</f>
        <v/>
      </c>
      <c r="P2" s="24" t="str">
        <f>IF(ISBLANK(Form!C19)=TRUE,"",Form!C19)</f>
        <v/>
      </c>
      <c r="Q2" s="23" t="str">
        <f>IF(ISBLANK(Form!C21)=TRUE,"",Form!C21)</f>
        <v/>
      </c>
      <c r="R2" s="23" t="str">
        <f>IF(ISBLANK(Form!C22)=TRUE,"",Form!C22)</f>
        <v/>
      </c>
      <c r="S2" s="24" t="str">
        <f>IF(ISBLANK(Form!C24),"",Form!C24)</f>
        <v/>
      </c>
      <c r="T2" s="24" t="str">
        <f>IF(ISBLANK(Form!C25),"",Form!C25)</f>
        <v/>
      </c>
      <c r="U2" s="24" t="str">
        <f>IF(ISBLANK(Form!C27)=TRUE,"",Form!C27)</f>
        <v/>
      </c>
      <c r="V2" s="24" t="str">
        <f>IF(ISBLANK(Form!C28)=TRUE,"",Form!C28)</f>
        <v/>
      </c>
      <c r="W2" s="24" t="str">
        <f>IF(ISBLANK(Form!C30)=TRUE,"",Form!C30)</f>
        <v/>
      </c>
      <c r="X2" s="24" t="str">
        <f>IF(ISBLANK(Form!C32)=TRUE,"",Form!C32)</f>
        <v/>
      </c>
      <c r="Y2" s="33" t="str">
        <f>IF(ISBLANK(Form!C34)=TRUE,"",Form!C34)</f>
        <v/>
      </c>
      <c r="Z2" s="28" t="str">
        <f>IF(ISBLANK(Form!C35)=TRUE,"",Form!C35)</f>
        <v/>
      </c>
      <c r="AA2" s="23" t="str">
        <f>IF(ISBLANK(Form!C36)=TRUE,"",Form!C36)</f>
        <v/>
      </c>
      <c r="AB2" s="34" t="str">
        <f>IF(ISBLANK(Form!C38)=TRUE,"",Form!C38)</f>
        <v/>
      </c>
      <c r="AC2" s="23" t="str">
        <f>IF(ISBLANK(Form!C39)=TRUE,"",Form!C39)</f>
        <v/>
      </c>
      <c r="AD2" s="34" t="str">
        <f>IF(ISBLANK(Form!C41)=TRUE,"",Form!C41)</f>
        <v/>
      </c>
      <c r="AE2" s="22" t="str">
        <f>IF(ISBLANK(Form!C43)=TRUE,"",Form!C43)</f>
        <v/>
      </c>
      <c r="AF2" s="29" t="str">
        <f>IF(ISBLANK(Form!C44)=TRUE,"",Form!C44)</f>
        <v/>
      </c>
      <c r="AG2" s="49" t="str">
        <f>IF(ISBLANK(Form!C45)=TRUE,"",Form!C45)</f>
        <v/>
      </c>
      <c r="AH2" s="22" t="str">
        <f>IF(ISBLANK(Section_5307),"",Section_5307)</f>
        <v/>
      </c>
      <c r="AI2" s="22" t="str">
        <f>IF(ISBLANK(Section_5309),"",Section_5309)</f>
        <v/>
      </c>
      <c r="AJ2" s="22" t="str">
        <f>IF(ISBLANK(Section_5310),"",Section_5310)</f>
        <v/>
      </c>
      <c r="AK2" s="22" t="str">
        <f>IF(ISBLANK(Section_5311),"",Section5311)</f>
        <v/>
      </c>
      <c r="AL2" s="22" t="str">
        <f>IF(ISBLANK(Section_5337),"",Section5337)</f>
        <v/>
      </c>
      <c r="AM2" s="22" t="str">
        <f>IF(ISBLANK(Section_5339),"",Section_5339)</f>
        <v/>
      </c>
      <c r="AN2" s="22" t="str">
        <f>IF(ISBLANK(FHWA_Flexible_Funds),"",FHWA_Flexible_Funds)</f>
        <v/>
      </c>
      <c r="AO2" s="22" t="str">
        <f>IF(ISBLANK(Other__specify_below),"",Other__specify_below)</f>
        <v/>
      </c>
      <c r="AP2" s="155" t="str">
        <f>IF(ISBLANK(Form!C57)=TRUE,"",Form!C57)</f>
        <v/>
      </c>
      <c r="AQ2" s="21" t="str">
        <f>IF(ISBLANK(Form!C58)=TRUE,"",Form!C58)</f>
        <v/>
      </c>
      <c r="AR2" s="155" t="str">
        <f>IF(ISBLANK(Form!C59)=TRUE,"",Form!C59)</f>
        <v/>
      </c>
      <c r="AS2" s="154" t="str">
        <f>IF(ISBLANK(Form!C60)=TRUE,"",Form!C60)</f>
        <v/>
      </c>
      <c r="AT2" s="30">
        <f>IF(ISBLANK(Form!C62)=TRUE,"",Form!C62)</f>
        <v>1</v>
      </c>
      <c r="AU2" s="31">
        <f>IF(ISBLANK(Form!C65)=TRUE,"",Form!C65)</f>
        <v>1</v>
      </c>
      <c r="AV2" s="24" t="str">
        <f>IF(ISBLANK(Form!C73)=TRUE,"",Form!C73)</f>
        <v/>
      </c>
      <c r="AW2" s="22" t="str">
        <f>IF(ISBLANK(Form!C75)=TRUE,"",Form!C75)</f>
        <v/>
      </c>
      <c r="AX2" s="22" t="str">
        <f>IF(ISBLANK(Form!C77)=TRUE,"",Form!C77)</f>
        <v/>
      </c>
      <c r="AY2" s="25" t="str">
        <f>IF(ISBLANK(Form!C79)=TRUE,"",Form!C79)</f>
        <v/>
      </c>
      <c r="AZ2" s="32" t="str">
        <f>IF(ISBLANK(Form!C81)=TRUE,"",Form!C81)</f>
        <v/>
      </c>
      <c r="BA2" s="32" t="e">
        <f>IF(ISBLANK(Form!#REF!)=TRUE,"",Form!#REF!)</f>
        <v>#REF!</v>
      </c>
      <c r="BB2" s="22" t="str">
        <f>IF(ISBLANK(Form!C87)= TRUE,"",Form!C87)</f>
        <v/>
      </c>
      <c r="BC2" s="22" t="str">
        <f>IF(ISBLANK(Form!C89)=TRUE,"",Form!C89)</f>
        <v/>
      </c>
      <c r="BD2" s="22" t="str">
        <f>IF(ISBLANK(Form!C91)=TRUE,"",Form!C91)</f>
        <v/>
      </c>
      <c r="BE2" s="22" t="str">
        <f>IF(ISBLANK(Form!C94)=TRUE,"",Form!C94)</f>
        <v/>
      </c>
      <c r="BF2" s="22" t="str">
        <f>IF(ISBLANK(Form!C96)=TRUE,"",Form!C96)</f>
        <v/>
      </c>
      <c r="BG2" s="22" t="str">
        <f>IF(ISBLANK(Intercity_bus),"",Intercity_bus)</f>
        <v/>
      </c>
      <c r="BH2" s="22" t="str">
        <f>IF(ISBLANK(Intercity_rail),"",Intercity_rail)</f>
        <v/>
      </c>
      <c r="BI2" s="22" t="str">
        <f>IF(ISBLANK(Taxi_facilities),"",Taxi_facilities)</f>
        <v/>
      </c>
      <c r="BJ2" s="22" t="str">
        <f>IF(ISBLANK(Bicycle__pedestrian_facilities),"",Bicycle__pedestrian_facilities)</f>
        <v/>
      </c>
      <c r="BK2" s="22" t="str">
        <f>IF(ISBLANK(Other__specify),"",Other__specify)</f>
        <v/>
      </c>
      <c r="BL2" s="29" t="str">
        <f>IF(ISBLANK(Form!C108)=TRUE,"",Form!C108)</f>
        <v/>
      </c>
      <c r="BM2" s="35" t="str">
        <f>IF(ISBLANK(Form!C110)=TRUE,"",Form!C110)</f>
        <v/>
      </c>
      <c r="BN2" s="29" t="e">
        <f>IF(ISBLANK(Form!#REF!)=TRUE,"",Form!#REF!)</f>
        <v>#REF!</v>
      </c>
      <c r="BO2" s="159" t="str">
        <f>IF(ISBLANK(Form!C112)=TRUE,"",Form!C112)</f>
        <v/>
      </c>
      <c r="BP2" s="22" t="e">
        <f>IF(ISBLANK(Form!#REF!)=TRUE,"", Form!#REF!)</f>
        <v>#REF!</v>
      </c>
      <c r="BQ2" s="22" t="e">
        <f>IF(ISBLANK(Form!#REF!)=TRUE,"",Form!#REF!)</f>
        <v>#REF!</v>
      </c>
      <c r="BR2" s="22" t="str">
        <f>IF(ISBLANK(Form!C117)=TRUE,"",Form!C117)</f>
        <v/>
      </c>
      <c r="BS2" s="29" t="str">
        <f>IF(ISBLANK(Form!C119)=TRUE,"",Form!C119)</f>
        <v/>
      </c>
      <c r="BT2" s="22" t="e">
        <f>IF(ISBLANK(Form!#REF!)=TRUE,"",Form!#REF!)</f>
        <v>#REF!</v>
      </c>
      <c r="BU2" s="22" t="str">
        <f>IF(ISBLANK(Form!C121)=TRUE,"",Form!C121)</f>
        <v/>
      </c>
      <c r="BV2" s="29" t="str">
        <f>IF(ISBLANK(Form!C126)=TRUE,"",Form!C126)</f>
        <v/>
      </c>
      <c r="BW2" s="22" t="str">
        <f>IF(ISBLANK(Form!C129)=TRUE,"",Form!C129)</f>
        <v/>
      </c>
      <c r="BX2" s="22" t="str">
        <f>IF(ISBLANK(Form!C131)=TRUE,"",Form!C131)</f>
        <v/>
      </c>
      <c r="BY2" s="22" t="str">
        <f>IF(ISBLANK(Form!C134)=TRUE,"",Form!C134)</f>
        <v/>
      </c>
      <c r="BZ2" s="26" t="str">
        <f>IF(ISBLANK(Form!C135)=TRUE,"",Form!C135)</f>
        <v/>
      </c>
    </row>
  </sheetData>
  <sheetProtection selectLockedCells="1" selectUnlockedCells="1"/>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28E441A6DD1D4BA728FF74DE5FF623" ma:contentTypeVersion="4" ma:contentTypeDescription="Create a new document." ma:contentTypeScope="" ma:versionID="8913bfeb7b81209f50bace0f95df649d">
  <xsd:schema xmlns:xsd="http://www.w3.org/2001/XMLSchema" xmlns:xs="http://www.w3.org/2001/XMLSchema" xmlns:p="http://schemas.microsoft.com/office/2006/metadata/properties" xmlns:ns2="c6290e94-8e35-45ff-8db1-d865b26634e0" xmlns:ns3="17c3afde-5557-435f-96bc-bff043d651d4" targetNamespace="http://schemas.microsoft.com/office/2006/metadata/properties" ma:root="true" ma:fieldsID="f6adbc0645e7bc0100849bd53430e429" ns2:_="" ns3:_="">
    <xsd:import namespace="c6290e94-8e35-45ff-8db1-d865b26634e0"/>
    <xsd:import namespace="17c3afde-5557-435f-96bc-bff043d651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90e94-8e35-45ff-8db1-d865b2663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c3afde-5557-435f-96bc-bff043d651d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01D504-ED63-4558-96C1-289B2A349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90e94-8e35-45ff-8db1-d865b26634e0"/>
    <ds:schemaRef ds:uri="17c3afde-5557-435f-96bc-bff043d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C6B9E3-5B0D-4828-A968-7A5B7F718123}">
  <ds:schemaRefs>
    <ds:schemaRef ds:uri="http://schemas.microsoft.com/sharepoint/v3/contenttype/forms"/>
  </ds:schemaRefs>
</ds:datastoreItem>
</file>

<file path=customXml/itemProps3.xml><?xml version="1.0" encoding="utf-8"?>
<ds:datastoreItem xmlns:ds="http://schemas.openxmlformats.org/officeDocument/2006/customXml" ds:itemID="{626B2AD7-3980-4556-867D-6D2B533C8982}">
  <ds:schemaRefs>
    <ds:schemaRef ds:uri="http://purl.org/dc/terms/"/>
    <ds:schemaRef ds:uri="17c3afde-5557-435f-96bc-bff043d651d4"/>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6290e94-8e35-45ff-8db1-d865b26634e0"/>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86</vt:i4>
      </vt:variant>
    </vt:vector>
  </HeadingPairs>
  <TitlesOfParts>
    <vt:vector size="89" baseType="lpstr">
      <vt:lpstr>Form</vt:lpstr>
      <vt:lpstr>LookUp</vt:lpstr>
      <vt:lpstr>Database</vt:lpstr>
      <vt:lpstr>_1__This_joint_development_project_enhances_economic_development.</vt:lpstr>
      <vt:lpstr>_1_enhances_the_effectiveness_of_a_public_transportation_project_and_is_related_physically_or_functionall_to_than_public_transportation_project.</vt:lpstr>
      <vt:lpstr>_1_sub_1_demonstrate_below_how_the_joint_development_project_will_contribute_to_privately_of_publicly_funded_economic_development_activity_occurring_in_close_proximity_to_the_transit_facility._Describe_the_economic_benefits_to_be_provided_by_the_joint_dev</vt:lpstr>
      <vt:lpstr>_1_sub_1_demonstrate_below_how_the_joint_development_will_enhance_the_effectiveness_of_public_transportaiton._Reasonable_demonstration_of_forecasted_benefits_of_the_project_may_include_increased_ridership_or_travel_time_or_et_cetera.</vt:lpstr>
      <vt:lpstr>_1_sub_2_specify_how_the_joint_development_project_is_physically_or_functionally_related_to_the_public_transportaiton_project.</vt:lpstr>
      <vt:lpstr>_2.1__Form_of_private_investment_contributed</vt:lpstr>
      <vt:lpstr>_2.2__Value_of_private_investment_contributed_to_the_joint_development_project__expressed_in_U.S._Dollar_value</vt:lpstr>
      <vt:lpstr>_2__This_joint_development_project_incorporates_private_investment.</vt:lpstr>
      <vt:lpstr>_2_establishes_new_or_enhanced_coordination_between_public_transportaiton_and_other_transportation.</vt:lpstr>
      <vt:lpstr>_2_sub_1_specify_how_the_project_establishes_new_or_enhanced_coordinatoin_between_public_transportation_and_another_mode_of_transportation._This_may_include_proximate_or_shared_ticket_counters_terminals_parking_facilities_taxicabs_or_other_modes.</vt:lpstr>
      <vt:lpstr>actual_or_estimated_amount_of_revenue_to_project_sponsor_agreed_upon_with_the_project_partners_over_the_duration_of_the_contract_period_excluding_any_payments_for_operations_and_maintenance_costs_for_the_joint_development_facility.</vt:lpstr>
      <vt:lpstr>amount_of_original_Federal_investment_contributed_to_the_non_transit_portion_of_the_joint_development_project</vt:lpstr>
      <vt:lpstr>Bicycle__pedestrian_facilities</vt:lpstr>
      <vt:lpstr>Date_of_Submission__Month</vt:lpstr>
      <vt:lpstr>does_the_joint_development_project_involve_the_destruction_or_modificaiton_of_existing_FTA_assited_transit_facilities?</vt:lpstr>
      <vt:lpstr>Does_the_joint_development_project_involve_the_destruction_or_modification_of_existing_FTA_assisted_transit_facilities?</vt:lpstr>
      <vt:lpstr>Does_this_project_include_the_construction_of_commercial_development?</vt:lpstr>
      <vt:lpstr>Does_this_project_include_the_construction_of_residential_development?</vt:lpstr>
      <vt:lpstr>Does_this_project_involve_any_change_to_FTA_assisted_transit_parking_facilities?</vt:lpstr>
      <vt:lpstr>Does_this_project_provide_space_within_a_FTA_assisted_transit_facility_for_the_use_of_a_tenant_or_for_a_non_transit_purpose?</vt:lpstr>
      <vt:lpstr>Duration_of_the_joint_development_contract_period__years</vt:lpstr>
      <vt:lpstr>duration_of_the_joint_development_contract_period_years</vt:lpstr>
      <vt:lpstr>estimated_cost_of_non_transit_portion_of_the_joint_development_project</vt:lpstr>
      <vt:lpstr>Fair_market_value_of_FTA_assisted_real_property_used_for_the_joint_development_project._If_applicable_attach_appraisal_and_review_appraisal_to_this_form_and_list_in_Section_5.</vt:lpstr>
      <vt:lpstr>FHWA_Flexible_Funds</vt:lpstr>
      <vt:lpstr>First_Tab</vt:lpstr>
      <vt:lpstr>FTA_assisted_real_property_local_parcel_number_s</vt:lpstr>
      <vt:lpstr>fta_assisted_real_property_local_parcel_numbers</vt:lpstr>
      <vt:lpstr>FTA_Grant_Number</vt:lpstr>
      <vt:lpstr>FTA_Region</vt:lpstr>
      <vt:lpstr>Grantee_ID</vt:lpstr>
      <vt:lpstr>Identify_means_of_conveying_or_encumbering_FTA_assisted_real_property_for_joint_development_and_to_whom._Describe_legal_instrument_for_conveyance._Specifically_describe_any_interests_in_the_property_to_be_conveyed.</vt:lpstr>
      <vt:lpstr>identify_or_describe_the_FTA_assisted_asset_being_contributed_to_the_joint_development_project_including_proportional_amount_of_the_asset_being_contributed_to_joint_development</vt:lpstr>
      <vt:lpstr>Identify_the_type_and_purpose_of_all_costs_to_be_provided_to_the_project_sponsor_by_the_tenant._State_the_monetary_value_in_U.S._dollars_of_the_tenants_fair_share_of_costs_contribution.</vt:lpstr>
      <vt:lpstr>If_so__specify_number_of_housing_units_to_be_constructed.</vt:lpstr>
      <vt:lpstr>If_so__specify_the_floor_area_of_commercial_space_to_be_constructed__in_square_feet.</vt:lpstr>
      <vt:lpstr>if_so_specify_number_of_housing_units_to_be_constructed</vt:lpstr>
      <vt:lpstr>If_so_specify_number_of_housing_units_to_be_constructed.</vt:lpstr>
      <vt:lpstr>If_so_specify_the_floor_area_of_commercial_space_to_be_constructed_in_square_feet.</vt:lpstr>
      <vt:lpstr>If_yes__identify_the_fair_share_of_costs_which_the_tenant_will_contribute.</vt:lpstr>
      <vt:lpstr>If_yes__what_is_the_age__average_if_more_than_one__of_the_facilities?</vt:lpstr>
      <vt:lpstr>If_yes__what_is_the_current_U.S._dollar_value_of_those_facilities?</vt:lpstr>
      <vt:lpstr>If_yes__what_is_the_current_US._dollar_value_of_those_facilities?</vt:lpstr>
      <vt:lpstr>If_yes__what_is_the_current_US_dollar_value_of_those_facilities?</vt:lpstr>
      <vt:lpstr>If_yes__what_is_the_estimated_total_project_cost?</vt:lpstr>
      <vt:lpstr>If_yes__what_is_the_remaining_useful_life_of_the_parking_facility_in_years?</vt:lpstr>
      <vt:lpstr>Intercity_bus</vt:lpstr>
      <vt:lpstr>Intercity_rail</vt:lpstr>
      <vt:lpstr>is_the_joint_development_project_part_of_another_transit_project</vt:lpstr>
      <vt:lpstr>Is_this_a_new_grant__or_existing_grant?</vt:lpstr>
      <vt:lpstr>Joint_Development__Partner_Role</vt:lpstr>
      <vt:lpstr>Joint_Development_Partner_1</vt:lpstr>
      <vt:lpstr>Joint_Development_Partner_2</vt:lpstr>
      <vt:lpstr>Joint_Development_Partner_3</vt:lpstr>
      <vt:lpstr>Joint_Development_Partner_Role</vt:lpstr>
      <vt:lpstr>Minimum_fair_share_of_revenue_threshold._This_is_apre_calculated_field_from_amount_of_the_original_Federal_investment_in_the_joint_development_project.</vt:lpstr>
      <vt:lpstr>Other__specify</vt:lpstr>
      <vt:lpstr>Other__specify_below</vt:lpstr>
      <vt:lpstr>other_specify_here</vt:lpstr>
      <vt:lpstr>Preliminary_Application</vt:lpstr>
      <vt:lpstr>Form!Print_Area</vt:lpstr>
      <vt:lpstr>Project_Location_City</vt:lpstr>
      <vt:lpstr>Project_Location_State</vt:lpstr>
      <vt:lpstr>Project_Review_ID</vt:lpstr>
      <vt:lpstr>Project_Sponsor__FTA_Grantee</vt:lpstr>
      <vt:lpstr>Project_Sponsor_Contact_Name</vt:lpstr>
      <vt:lpstr>Project_Sponsor_Email_Address</vt:lpstr>
      <vt:lpstr>Project_Sponsor_Phone_Number</vt:lpstr>
      <vt:lpstr>Project_Sponsor_Title</vt:lpstr>
      <vt:lpstr>Project_Street_Address</vt:lpstr>
      <vt:lpstr>Project_Title</vt:lpstr>
      <vt:lpstr>Provide_a_brief_summary_describing_the_proposed_FTA_assisted_joint_development_project.</vt:lpstr>
      <vt:lpstr>Second_Tab</vt:lpstr>
      <vt:lpstr>Section_5307</vt:lpstr>
      <vt:lpstr>Section_5309</vt:lpstr>
      <vt:lpstr>Section_5310</vt:lpstr>
      <vt:lpstr>Section_5311</vt:lpstr>
      <vt:lpstr>Section_5337</vt:lpstr>
      <vt:lpstr>Section_5339</vt:lpstr>
      <vt:lpstr>Size_of_non_transit_joint_development_project_land_area__in_acres</vt:lpstr>
      <vt:lpstr>size_of_non_transit_joint_development_project_land_area_in_acres</vt:lpstr>
      <vt:lpstr>Size_of_non_transit_joint_development_project_square_footage_upon_completion</vt:lpstr>
      <vt:lpstr>Start_Date</vt:lpstr>
      <vt:lpstr>State_how_the_project_sponsor_will_maintain_satisfactory_continuing_control_of_the_FTA_assisted_real_property?_Specify_the_terms_and_conditions_stipulated_for_preserving_satisfactory_continuing_control_to_ensure_use_of_the_property_for_transit_purpose.</vt:lpstr>
      <vt:lpstr>Status</vt:lpstr>
      <vt:lpstr>Taxi_facilities</vt:lpstr>
    </vt:vector>
  </TitlesOfParts>
  <Manager/>
  <Company>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Joint Development Project Request Form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keywords/>
  <dc:description/>
  <cp:lastModifiedBy>Veltri, Margaretta (FTA)</cp:lastModifiedBy>
  <cp:revision/>
  <dcterms:created xsi:type="dcterms:W3CDTF">2014-09-06T18:36:35Z</dcterms:created>
  <dcterms:modified xsi:type="dcterms:W3CDTF">2020-08-26T19:57:10Z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0x010100FA28E441A6DD1D4BA728FF74DE5FF623</vt:lpwstr>
  </property>
  <property fmtid="{D5CDD505-2E9C-101B-9397-08002B2CF9AE}" pid="4" name="Order">
    <vt:r8>3200</vt:r8>
  </property>
  <property fmtid="{D5CDD505-2E9C-101B-9397-08002B2CF9AE}" pid="5" name="TemplateUrl">
    <vt:lpwstr/>
  </property>
  <property fmtid="{D5CDD505-2E9C-101B-9397-08002B2CF9AE}" pid="6" name="_CopySource">
    <vt:lpwstr>http://our.dot.gov/office/fta.tbp/tbp/TBP10/Shared Documents/Joint Development Circular Revision/Redline Versions/FTA_JD-Project-Request-Form_v8.xlsx</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