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Apportionments\covid-19 Apportionment\CARES Tables\"/>
    </mc:Choice>
  </mc:AlternateContent>
  <bookViews>
    <workbookView xWindow="45" yWindow="6705" windowWidth="15585" windowHeight="6600"/>
  </bookViews>
  <sheets>
    <sheet name="Data"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Data!$A$1:$B$754</definedName>
    <definedName name="_xlnm.Print_Titles" localSheetId="0">Data!$1:$8</definedName>
  </definedNames>
  <calcPr calcId="171027"/>
</workbook>
</file>

<file path=xl/calcChain.xml><?xml version="1.0" encoding="utf-8"?>
<calcChain xmlns="http://schemas.openxmlformats.org/spreadsheetml/2006/main">
  <c r="B267" i="4" l="1"/>
  <c r="B259" i="4"/>
  <c r="B255" i="4"/>
  <c r="B245" i="4"/>
  <c r="B238" i="4"/>
  <c r="B232" i="4"/>
  <c r="B226" i="4"/>
  <c r="B220" i="4"/>
  <c r="B215" i="4"/>
  <c r="B209" i="4"/>
  <c r="B206" i="4"/>
  <c r="B195" i="4"/>
  <c r="B184" i="4"/>
  <c r="B171" i="4"/>
  <c r="B156" i="4"/>
  <c r="B152" i="4"/>
  <c r="B148" i="4"/>
  <c r="B141" i="4"/>
  <c r="B134" i="4"/>
  <c r="B129" i="4"/>
  <c r="B121" i="4"/>
  <c r="B112" i="4"/>
  <c r="B103" i="4"/>
  <c r="B49" i="4" l="1"/>
  <c r="B22" i="4"/>
  <c r="B26" i="4"/>
  <c r="B29" i="4"/>
  <c r="B32" i="4"/>
  <c r="B44" i="4"/>
  <c r="B55" i="4"/>
  <c r="B58" i="4"/>
  <c r="B63" i="4"/>
  <c r="B70" i="4"/>
  <c r="B73" i="4"/>
  <c r="B85" i="4"/>
  <c r="B90" i="4"/>
  <c r="B95" i="4" l="1"/>
  <c r="B10" i="4" s="1"/>
  <c r="B284" i="4"/>
  <c r="B280" i="4"/>
  <c r="B287" i="4" s="1"/>
  <c r="B12" i="4" s="1"/>
  <c r="B753" i="4" l="1"/>
  <c r="B14" i="4" s="1"/>
  <c r="B16" i="4" s="1"/>
</calcChain>
</file>

<file path=xl/sharedStrings.xml><?xml version="1.0" encoding="utf-8"?>
<sst xmlns="http://schemas.openxmlformats.org/spreadsheetml/2006/main" count="692" uniqueCount="576">
  <si>
    <t>FEDERAL TRANSIT ADMINISTRATION</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</si>
  <si>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</si>
  <si>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</si>
  <si>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</si>
  <si>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</si>
  <si>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</si>
  <si>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</si>
  <si>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</si>
  <si>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</si>
  <si>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</si>
  <si>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</si>
  <si>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</si>
  <si>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</si>
  <si>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</si>
  <si>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</si>
  <si>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</si>
  <si>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</si>
  <si>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</si>
  <si>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</si>
  <si>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</si>
  <si>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</si>
  <si>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</si>
  <si>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</si>
  <si>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</si>
  <si>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</si>
  <si>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</si>
  <si>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</si>
  <si>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</si>
  <si>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</si>
  <si>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</si>
  <si>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</si>
  <si>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</si>
  <si>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</si>
  <si>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</si>
  <si>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</si>
  <si>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</si>
  <si>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</si>
  <si>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</si>
  <si>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</si>
  <si>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</si>
  <si>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</si>
  <si>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</si>
  <si>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</si>
  <si>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</si>
  <si>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</si>
  <si>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</si>
  <si>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</si>
  <si>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</si>
  <si>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</si>
  <si>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</si>
  <si>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</si>
  <si>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</si>
  <si>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</si>
  <si>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</si>
  <si>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</si>
  <si>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</si>
  <si>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</si>
  <si>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</si>
  <si>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</si>
  <si>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</si>
  <si>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</si>
  <si>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</si>
  <si>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</si>
  <si>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</si>
  <si>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</si>
  <si>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</si>
  <si>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</si>
  <si>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</si>
  <si>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</si>
  <si>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</si>
  <si>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</si>
  <si>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</si>
  <si>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</si>
  <si>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</si>
  <si>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</si>
  <si>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</si>
  <si>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</si>
  <si>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</si>
  <si>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</si>
  <si>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</si>
  <si>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</si>
  <si>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</si>
  <si>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</si>
  <si>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</si>
  <si>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</si>
  <si>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</si>
  <si>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</si>
  <si>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</si>
  <si>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</si>
  <si>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</si>
  <si>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</si>
  <si>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</si>
  <si>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</si>
  <si>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</si>
  <si>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</si>
  <si>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</si>
  <si>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</si>
  <si>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</si>
  <si>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</si>
  <si>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</si>
  <si>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</si>
  <si>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</si>
  <si>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</si>
  <si>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</si>
  <si>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</si>
  <si>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</si>
  <si>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</si>
  <si>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</si>
  <si>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</si>
  <si>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</si>
  <si>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</si>
  <si>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</si>
  <si>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</si>
  <si>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</si>
  <si>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</si>
  <si>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</si>
  <si>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</si>
  <si>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</si>
  <si>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</si>
  <si>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</si>
  <si>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</si>
  <si>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</si>
  <si>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</si>
  <si>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</si>
  <si>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</si>
  <si>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</si>
  <si>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</si>
  <si>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</si>
  <si>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</si>
  <si>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</si>
  <si>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</si>
  <si>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</si>
  <si>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</si>
  <si>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</si>
  <si>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</si>
  <si>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</si>
  <si>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</si>
  <si>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</si>
  <si>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</si>
  <si>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</si>
  <si>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</si>
  <si>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</si>
  <si>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</si>
  <si>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</si>
  <si>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</si>
  <si>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</si>
  <si>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</si>
  <si>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</si>
  <si>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</si>
  <si>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</si>
  <si>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</si>
  <si>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</si>
  <si>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</si>
  <si>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</si>
  <si>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</si>
  <si>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</si>
  <si>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</si>
  <si>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</si>
  <si>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</si>
  <si>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</si>
  <si>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</si>
  <si>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</si>
  <si>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</si>
  <si>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</si>
  <si>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</si>
  <si>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</si>
  <si>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</si>
  <si>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</si>
  <si>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</si>
  <si>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</si>
  <si>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</si>
  <si>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</si>
  <si>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</si>
  <si>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</si>
  <si>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</si>
  <si>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</si>
  <si>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</si>
  <si>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</si>
  <si>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</si>
  <si>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</si>
  <si>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</si>
  <si>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</si>
  <si>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</si>
  <si>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</si>
  <si>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</si>
  <si>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</si>
  <si>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</si>
  <si>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</si>
  <si>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</si>
  <si>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</si>
  <si>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</si>
  <si>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</si>
  <si>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</si>
  <si>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</si>
  <si>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</si>
  <si>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</si>
  <si>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</si>
  <si>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</si>
  <si>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</si>
  <si>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</si>
  <si>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</si>
  <si>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</si>
  <si>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</si>
  <si>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</si>
  <si>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</si>
  <si>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</si>
  <si>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</si>
  <si>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</si>
  <si>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</si>
  <si>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</si>
  <si>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</si>
  <si>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</si>
  <si>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</si>
  <si>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</si>
  <si>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</si>
  <si>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</si>
  <si>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</si>
  <si>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</si>
  <si>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</si>
  <si>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</si>
  <si>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</si>
  <si>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</si>
  <si>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</si>
  <si>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</si>
  <si>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</si>
  <si>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</si>
  <si>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</si>
  <si>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</si>
  <si>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</si>
  <si>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</si>
  <si>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</si>
  <si>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</si>
  <si>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</si>
  <si>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</si>
  <si>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</si>
  <si>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</si>
  <si>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</si>
  <si>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</si>
  <si>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</si>
  <si>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</si>
  <si>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</si>
  <si>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</si>
  <si>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</si>
  <si>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</si>
  <si>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</si>
  <si>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</si>
  <si>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</si>
  <si>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</si>
  <si>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</si>
  <si>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</si>
  <si>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</si>
  <si>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</si>
  <si>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</si>
  <si>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</si>
  <si>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</si>
  <si>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</si>
  <si>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</si>
  <si>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</si>
  <si>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</si>
  <si>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</si>
  <si>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</si>
  <si>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</si>
  <si>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</si>
  <si>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</si>
  <si>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</si>
  <si>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</si>
  <si>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</si>
  <si>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</si>
  <si>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</si>
  <si>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</si>
  <si>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</si>
  <si>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</si>
  <si>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</si>
  <si>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</si>
  <si>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</si>
  <si>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</si>
  <si>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</si>
  <si>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</si>
  <si>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</si>
  <si>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</si>
  <si>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</si>
  <si>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</si>
  <si>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</si>
  <si>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</si>
  <si>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</si>
  <si>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</si>
  <si>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</si>
  <si>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</si>
  <si>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</si>
  <si>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</si>
  <si>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</si>
  <si>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</si>
  <si>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</si>
  <si>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</si>
  <si>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</si>
  <si>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</si>
  <si>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</si>
  <si>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</si>
  <si>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</si>
  <si>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</si>
  <si>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</si>
  <si>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</si>
  <si>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</si>
  <si>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</si>
  <si>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</si>
  <si>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</si>
  <si>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</si>
  <si>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</si>
  <si>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</si>
  <si>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</si>
  <si>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</si>
  <si>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</si>
  <si>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</si>
  <si>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</si>
  <si>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</si>
  <si>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</si>
  <si>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</si>
  <si>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</si>
  <si>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</si>
  <si>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</si>
  <si>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</si>
  <si>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</si>
  <si>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</si>
  <si>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</si>
  <si>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</si>
  <si>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</si>
  <si>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</si>
  <si>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</si>
  <si>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</si>
  <si>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</si>
  <si>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</si>
  <si>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</si>
  <si>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</si>
  <si>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</si>
  <si>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</si>
  <si>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</si>
  <si>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</si>
  <si>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</si>
  <si>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</si>
  <si>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</si>
  <si>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</si>
  <si>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</si>
  <si>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</si>
  <si>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</si>
  <si>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</si>
  <si>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</si>
  <si>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</si>
  <si>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</si>
  <si>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</si>
  <si>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</si>
  <si>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</si>
  <si>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</si>
  <si>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</si>
  <si>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</si>
  <si>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</si>
  <si>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</si>
  <si>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</si>
  <si>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</si>
  <si>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</si>
  <si>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</si>
  <si>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</si>
  <si>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</si>
  <si>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</si>
  <si>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</si>
  <si>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</si>
  <si>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</si>
  <si>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</si>
  <si>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</si>
  <si>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</si>
  <si>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</si>
  <si>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</si>
  <si>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</si>
  <si>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</si>
  <si>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</si>
  <si>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</si>
  <si>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</si>
  <si>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</si>
  <si>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</si>
  <si>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</si>
  <si>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</si>
  <si>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</si>
  <si>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</si>
  <si>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</si>
  <si>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</si>
  <si>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</si>
  <si>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</si>
  <si>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</si>
  <si>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</si>
  <si>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</si>
  <si>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</si>
  <si>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</si>
  <si>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</si>
  <si>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</si>
  <si>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</si>
  <si>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</si>
  <si>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</si>
  <si>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</si>
  <si>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</si>
  <si>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</si>
  <si>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</si>
  <si>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</si>
  <si>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</si>
  <si>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</si>
  <si>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</si>
  <si>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</si>
  <si>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</si>
  <si>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</si>
  <si>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</si>
  <si>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</si>
  <si>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</si>
  <si>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</si>
  <si>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</si>
  <si>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</si>
  <si>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</si>
  <si>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</si>
  <si>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</si>
  <si>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</si>
  <si>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</si>
  <si>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</si>
  <si>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</si>
  <si>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</si>
  <si>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</si>
  <si>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</si>
  <si>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</si>
  <si>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</si>
  <si>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</si>
  <si>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</si>
  <si>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</si>
  <si>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</si>
  <si>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</si>
  <si>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</si>
  <si>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</si>
  <si>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</si>
  <si>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</si>
  <si>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</si>
  <si>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</si>
  <si>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</si>
  <si>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</si>
  <si>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</si>
  <si>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</si>
  <si>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</si>
  <si>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</si>
  <si>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</si>
  <si>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</si>
  <si>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</si>
  <si>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</si>
  <si>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</si>
  <si>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</si>
  <si>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</si>
  <si>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</si>
  <si>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</si>
  <si>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</si>
  <si>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</si>
  <si>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</si>
  <si>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</si>
  <si>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</si>
  <si>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</si>
  <si>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</si>
  <si>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</si>
  <si>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</si>
  <si>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</si>
  <si>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</si>
  <si>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</si>
  <si>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</si>
  <si>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</si>
  <si>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</si>
  <si>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</si>
  <si>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</si>
  <si>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</si>
  <si>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</si>
  <si>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</si>
  <si>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</si>
  <si>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</si>
  <si>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</si>
  <si>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</si>
  <si>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</si>
  <si>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</si>
  <si>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</si>
  <si>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</si>
  <si>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</si>
  <si>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</si>
  <si>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</si>
  <si>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</si>
  <si>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</si>
  <si>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</si>
  <si>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</si>
  <si>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</si>
  <si>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</si>
  <si>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</si>
  <si>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</si>
  <si>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</si>
  <si>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</si>
  <si>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</si>
  <si>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</si>
  <si>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</si>
  <si>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</si>
  <si>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</si>
  <si>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</si>
  <si>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</si>
  <si>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</si>
  <si>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</si>
  <si>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</si>
  <si>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</si>
  <si>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</si>
  <si>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</si>
  <si>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</si>
  <si>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</si>
  <si>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</si>
  <si>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</si>
  <si>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</si>
  <si>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</si>
  <si>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</si>
  <si>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</si>
  <si>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</si>
  <si>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</si>
  <si>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</si>
  <si>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</si>
  <si>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</si>
  <si>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</si>
  <si>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</si>
  <si>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</si>
  <si>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</si>
  <si>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</si>
  <si>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</si>
  <si>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Virgin Islands</t>
  </si>
  <si>
    <t xml:space="preserve">Indiana </t>
  </si>
  <si>
    <t xml:space="preserve">Kansas </t>
  </si>
  <si>
    <t xml:space="preserve">New York </t>
  </si>
  <si>
    <t xml:space="preserve">New Jersey </t>
  </si>
  <si>
    <t xml:space="preserve">Rhode Island </t>
  </si>
  <si>
    <t xml:space="preserve">Washington </t>
  </si>
  <si>
    <t>Lake Tahoe Region, CA-NV</t>
  </si>
  <si>
    <t>Mayaguez, PR</t>
  </si>
  <si>
    <t>Yuma, AZ-CA</t>
  </si>
  <si>
    <t>Fort Smith, AR-OK</t>
  </si>
  <si>
    <t>Texarkana-Texarkana, TX-AR</t>
  </si>
  <si>
    <t>Danbury, CT-NY</t>
  </si>
  <si>
    <t>Salisbury, MD-DE</t>
  </si>
  <si>
    <t>Lewiston, ID-WA</t>
  </si>
  <si>
    <t>Alton, IL-MO</t>
  </si>
  <si>
    <t>Beloit, WI-IL</t>
  </si>
  <si>
    <t>Cape Girardeau, MO-IL</t>
  </si>
  <si>
    <t>Danville, IL-IN</t>
  </si>
  <si>
    <t>Dubuque, IA-IL</t>
  </si>
  <si>
    <t>Kenosha, WI-IL</t>
  </si>
  <si>
    <t>Elkhart, IN-MI</t>
  </si>
  <si>
    <t>Michigan City-La Porte, IN-MI</t>
  </si>
  <si>
    <t>Sioux City, IA-NE-SD</t>
  </si>
  <si>
    <t>St. Joseph, MO-KS</t>
  </si>
  <si>
    <t>Clarksville, TN-KY</t>
  </si>
  <si>
    <t>Dover-Rochester, NH-ME</t>
  </si>
  <si>
    <t>Portsmouth, NH-ME</t>
  </si>
  <si>
    <t>Cumberland, MD-WV-PA</t>
  </si>
  <si>
    <t>Hagerstown, MD-WV-PA</t>
  </si>
  <si>
    <t>Duluth, MN-WI</t>
  </si>
  <si>
    <t>Fargo, ND-MN</t>
  </si>
  <si>
    <t>Grand Forks, ND-MN</t>
  </si>
  <si>
    <t>La Crosse, WI-MN</t>
  </si>
  <si>
    <t>East Stroudsburg, PA-NJ</t>
  </si>
  <si>
    <t>Binghamton, NY-PA</t>
  </si>
  <si>
    <t>Gastonia, NC-SC</t>
  </si>
  <si>
    <t>Parkersburg, WV-OH</t>
  </si>
  <si>
    <t>Weirton-Steubenville, WV-OH-PA</t>
  </si>
  <si>
    <t>Wheeling, WV-OH</t>
  </si>
  <si>
    <t>Longview, WA-OR</t>
  </si>
  <si>
    <t>Walla Walla, WA-OR</t>
  </si>
  <si>
    <t>Bristol-Bristol, TN-VA</t>
  </si>
  <si>
    <t>Kingsport, TN-VA</t>
  </si>
  <si>
    <t>Galveston, TX</t>
  </si>
  <si>
    <t>Virgin Islands, VI 1</t>
  </si>
  <si>
    <r>
      <t xml:space="preserve"> FY 2020 CARES ACT SECTION 5307 URBANIZED AREA APPORTIONMENTS</t>
    </r>
    <r>
      <rPr>
        <b/>
        <vertAlign val="superscript"/>
        <sz val="14"/>
        <rFont val="Arial"/>
        <family val="2"/>
      </rPr>
      <t xml:space="preserve"> 
</t>
    </r>
    <r>
      <rPr>
        <b/>
        <sz val="14"/>
        <rFont val="Arial"/>
        <family val="2"/>
      </rPr>
      <t>(including funds apportioned under 5337 and 5340)</t>
    </r>
    <r>
      <rPr>
        <b/>
        <vertAlign val="superscript"/>
        <sz val="14"/>
        <rFont val="Arial"/>
        <family val="2"/>
      </rPr>
      <t>1</t>
    </r>
  </si>
  <si>
    <r>
      <t xml:space="preserve">Note: This table shows the amounts attributable to each State of a Multi-State Urbanized Area over 200,000 in population. </t>
    </r>
    <r>
      <rPr>
        <b/>
        <i/>
        <sz val="10"/>
        <rFont val="Arial"/>
        <family val="2"/>
      </rPr>
      <t xml:space="preserve">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</si>
  <si>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r>
      <rPr>
        <vertAlign val="superscript"/>
        <sz val="11"/>
        <rFont val="Calibri"/>
        <family val="2"/>
        <scheme val="minor"/>
      </rPr>
      <t xml:space="preserve">1  </t>
    </r>
    <r>
      <rPr>
        <sz val="11"/>
        <rFont val="Calibri"/>
        <family val="2"/>
        <scheme val="minor"/>
      </rPr>
      <t>The CARES Act provides funding to the Section 5307 Urbanized Area Formula Grant program through the formulas identified in Section 5336,  Section 5337 - State of Good Repair, and Section 5340 Growing States and High Density Formula Factors.  These amounts are combined to show a single amount.  An area's apportionment amount includes regular Section 5307 funds, Small Transit Intensive Cities funds, Section 5337 State of Good Repair, and Section 5340 Growing States and High Density States formula funds, as appropriate.</t>
    </r>
  </si>
  <si>
    <t>TABLE 2</t>
  </si>
  <si>
    <t>The total available amount for a program is based on the Coronavirus Aid, Relief, and Economic Security Act 
(CARES Act), (Pub. L. 116-136, Mar 27, 2020).</t>
  </si>
  <si>
    <r>
      <rPr>
        <vertAlign val="superscript"/>
        <sz val="10"/>
        <rFont val="Calibri"/>
        <family val="2"/>
        <scheme val="minor"/>
      </rPr>
      <t xml:space="preserve">1  </t>
    </r>
    <r>
      <rPr>
        <sz val="10"/>
        <rFont val="Calibri"/>
        <family val="2"/>
        <scheme val="minor"/>
      </rPr>
      <t>The CARES Act provides supplemental funding to the Section 5307 Urbanized Area Formula Grant program through the formulas identified in Section 5336,  Section 5337 - State of Good Repair, and Section 5340 Growing States and High Density Formula Factors.  These amounts are combined to show a single amount.  An area's apportionment amount includes regular Section 5307 funds, Small Transit Intensive Cities funds, Section 5337 State of Good Repair, and Section 5340 Growing States and High Density States formula funds, as appropriate.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</si>
</sst>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quot;$&quot;#,##0"/>
  </numFmts>
  <fonts count="38"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sz val="10"/>
      <color theme="1"/>
      <name val="Calibri"/>
      <family val="2"/>
      <scheme val="minor"/>
    </font>
    <font>
      <sz val="10"/>
      <name val="Calibri"/>
      <family val="2"/>
      <scheme val="minor"/>
    </font>
    <font>
      <vertAlign val="superscript"/>
      <sz val="10"/>
      <name val="Calibri"/>
      <family val="2"/>
      <scheme val="minor"/>
    </font>
    <font>
      <vertAlign val="superscript"/>
      <sz val="11"/>
      <name val="Calibri"/>
      <family val="2"/>
      <scheme val="minor"/>
    </font>
    <font>
      <sz val="11"/>
      <name val="Calibri"/>
      <family val="2"/>
      <scheme val="minor"/>
    </font>
    <font>
      <i/>
      <sz val="11"/>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top style="double">
        <color indexed="64"/>
      </top>
      <bottom/>
      <diagonal/>
    </border>
    <border>
      <left/>
      <right style="medium">
        <color indexed="64"/>
      </right>
      <top style="double">
        <color indexed="64"/>
      </top>
      <bottom/>
      <diagonal/>
    </border>
  </borders>
  <cellStyleXfs count="24">
    <xf numFmtId="0" fontId="0" fillId="0" borderId="0"/>
    <xf numFmtId="43" fontId="26"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8" fillId="0" borderId="0" applyFont="0" applyFill="0" applyBorder="0" applyAlignment="0" applyProtection="0"/>
    <xf numFmtId="0" fontId="7" fillId="0" borderId="0"/>
    <xf numFmtId="0" fontId="11" fillId="0" borderId="0"/>
    <xf numFmtId="0" fontId="12" fillId="0" borderId="0"/>
    <xf numFmtId="0" fontId="27" fillId="0" borderId="0"/>
    <xf numFmtId="0" fontId="12" fillId="0" borderId="0"/>
    <xf numFmtId="0" fontId="28" fillId="0" borderId="0"/>
    <xf numFmtId="3" fontId="12" fillId="0" borderId="0"/>
    <xf numFmtId="0" fontId="20" fillId="0" borderId="0"/>
    <xf numFmtId="0" fontId="20" fillId="0" borderId="0"/>
    <xf numFmtId="0" fontId="30" fillId="0" borderId="0"/>
    <xf numFmtId="0" fontId="27" fillId="0" borderId="0"/>
    <xf numFmtId="3" fontId="28" fillId="0" borderId="0"/>
    <xf numFmtId="9" fontId="20" fillId="0" borderId="0" applyFont="0" applyFill="0" applyBorder="0" applyAlignment="0" applyProtection="0"/>
    <xf numFmtId="9" fontId="28" fillId="0" borderId="0" applyFont="0" applyFill="0" applyBorder="0" applyAlignment="0" applyProtection="0"/>
    <xf numFmtId="0" fontId="31" fillId="0" borderId="0" applyNumberFormat="0" applyFill="0" applyBorder="0" applyAlignment="0" applyProtection="0"/>
  </cellStyleXfs>
  <cellXfs count="83">
    <xf numFmtId="0" fontId="0" fillId="0" borderId="0" xfId="0"/>
    <xf numFmtId="0" fontId="11" fillId="0" borderId="0" xfId="0" applyFont="1" applyFill="1"/>
    <xf numFmtId="0" fontId="0" fillId="0" borderId="0" xfId="0" applyFont="1"/>
    <xf numFmtId="0" fontId="0" fillId="0" borderId="0" xfId="0" applyAlignment="1"/>
    <xf numFmtId="0" fontId="0" fillId="0" borderId="0" xfId="0" applyFill="1"/>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10" xfId="0" applyFont="1" applyFill="1" applyBorder="1" applyAlignment="1" applyProtection="1">
      <alignment horizontal="right" vertical="center"/>
    </xf>
    <xf numFmtId="0" fontId="9" fillId="0" borderId="3" xfId="0" applyFont="1" applyFill="1" applyBorder="1" applyProtection="1"/>
    <xf numFmtId="0" fontId="10" fillId="0" borderId="4" xfId="0" applyFont="1" applyFill="1" applyBorder="1" applyProtection="1"/>
    <xf numFmtId="0" fontId="11" fillId="0" borderId="3" xfId="0" applyFont="1" applyFill="1" applyBorder="1" applyProtection="1"/>
    <xf numFmtId="164" fontId="11" fillId="0" borderId="4" xfId="0" applyNumberFormat="1" applyFont="1" applyFill="1" applyBorder="1" applyProtection="1"/>
    <xf numFmtId="0" fontId="9" fillId="0" borderId="4" xfId="0" applyFont="1" applyFill="1" applyBorder="1" applyProtection="1"/>
    <xf numFmtId="0" fontId="11" fillId="0" borderId="9" xfId="0" applyFont="1" applyFill="1" applyBorder="1" applyProtection="1"/>
    <xf numFmtId="0" fontId="12" fillId="0" borderId="4" xfId="0" applyFont="1" applyFill="1" applyBorder="1" applyProtection="1"/>
    <xf numFmtId="0" fontId="13" fillId="0" borderId="3" xfId="0" applyFont="1" applyFill="1" applyBorder="1" applyAlignment="1" applyProtection="1">
      <alignment vertical="top" wrapText="1"/>
    </xf>
    <xf numFmtId="0" fontId="14" fillId="0" borderId="4" xfId="0" applyFont="1" applyFill="1" applyBorder="1" applyProtection="1"/>
    <xf numFmtId="0" fontId="16" fillId="0" borderId="3" xfId="0" applyFont="1" applyBorder="1"/>
    <xf numFmtId="164" fontId="22" fillId="0" borderId="4" xfId="0" applyNumberFormat="1" applyFont="1" applyBorder="1"/>
    <xf numFmtId="0" fontId="16" fillId="2" borderId="11" xfId="0" applyFont="1" applyFill="1" applyBorder="1"/>
    <xf numFmtId="164" fontId="22" fillId="2" borderId="12" xfId="0" applyNumberFormat="1" applyFont="1" applyFill="1" applyBorder="1"/>
    <xf numFmtId="0" fontId="15" fillId="2" borderId="13" xfId="0" applyFont="1" applyFill="1" applyBorder="1"/>
    <xf numFmtId="164" fontId="23" fillId="2" borderId="14" xfId="0" applyNumberFormat="1" applyFont="1" applyFill="1" applyBorder="1"/>
    <xf numFmtId="0" fontId="15" fillId="2" borderId="15" xfId="0" applyFont="1" applyFill="1" applyBorder="1"/>
    <xf numFmtId="164" fontId="23" fillId="2" borderId="16" xfId="0" applyNumberFormat="1" applyFont="1" applyFill="1" applyBorder="1"/>
    <xf numFmtId="0" fontId="16" fillId="2" borderId="17" xfId="0" applyFont="1" applyFill="1" applyBorder="1"/>
    <xf numFmtId="164" fontId="22" fillId="2" borderId="18" xfId="0" applyNumberFormat="1" applyFont="1" applyFill="1" applyBorder="1"/>
    <xf numFmtId="0" fontId="16" fillId="0" borderId="17" xfId="0" applyFont="1" applyBorder="1"/>
    <xf numFmtId="164" fontId="22" fillId="0" borderId="18" xfId="0" applyNumberFormat="1" applyFont="1" applyBorder="1"/>
    <xf numFmtId="0" fontId="15" fillId="0" borderId="3" xfId="0" applyFont="1" applyBorder="1"/>
    <xf numFmtId="164" fontId="23" fillId="0" borderId="4" xfId="0" applyNumberFormat="1" applyFont="1" applyBorder="1"/>
    <xf numFmtId="0" fontId="15" fillId="2" borderId="11" xfId="0" applyFont="1" applyFill="1" applyBorder="1"/>
    <xf numFmtId="164" fontId="23" fillId="2" borderId="12" xfId="0" applyNumberFormat="1" applyFont="1" applyFill="1" applyBorder="1"/>
    <xf numFmtId="3" fontId="23" fillId="0" borderId="4" xfId="0" applyNumberFormat="1" applyFont="1" applyBorder="1"/>
    <xf numFmtId="0" fontId="16" fillId="0" borderId="11" xfId="0" applyFont="1" applyBorder="1"/>
    <xf numFmtId="164" fontId="22" fillId="0" borderId="12" xfId="0" applyNumberFormat="1" applyFont="1" applyBorder="1"/>
    <xf numFmtId="0" fontId="16" fillId="0" borderId="15" xfId="0" applyFont="1" applyBorder="1"/>
    <xf numFmtId="164" fontId="22" fillId="0" borderId="16" xfId="0" applyNumberFormat="1" applyFont="1" applyBorder="1"/>
    <xf numFmtId="0" fontId="16" fillId="0" borderId="11" xfId="0" applyFont="1" applyFill="1" applyBorder="1"/>
    <xf numFmtId="164" fontId="22" fillId="0" borderId="12" xfId="0" applyNumberFormat="1" applyFont="1" applyFill="1" applyBorder="1"/>
    <xf numFmtId="0" fontId="15" fillId="2" borderId="19" xfId="0" applyFont="1" applyFill="1" applyBorder="1"/>
    <xf numFmtId="164" fontId="23" fillId="2" borderId="20" xfId="0" applyNumberFormat="1" applyFont="1" applyFill="1" applyBorder="1"/>
    <xf numFmtId="0" fontId="7" fillId="0" borderId="9" xfId="0" applyFont="1" applyFill="1" applyBorder="1" applyAlignment="1" applyProtection="1">
      <alignment vertical="top" wrapText="1"/>
    </xf>
    <xf numFmtId="164" fontId="14" fillId="0" borderId="10" xfId="0" applyNumberFormat="1" applyFont="1" applyFill="1" applyBorder="1" applyProtection="1"/>
    <xf numFmtId="0" fontId="17" fillId="0" borderId="3" xfId="0" applyFont="1" applyFill="1" applyBorder="1" applyAlignment="1" applyProtection="1">
      <alignment vertical="top" wrapText="1"/>
    </xf>
    <xf numFmtId="164" fontId="23" fillId="0" borderId="4" xfId="0" applyNumberFormat="1" applyFont="1" applyFill="1" applyBorder="1"/>
    <xf numFmtId="0" fontId="16" fillId="0" borderId="3" xfId="0" applyFont="1" applyFill="1" applyBorder="1"/>
    <xf numFmtId="164" fontId="22" fillId="0" borderId="4" xfId="0" applyNumberFormat="1" applyFont="1" applyFill="1" applyBorder="1"/>
    <xf numFmtId="0" fontId="18" fillId="0" borderId="7" xfId="0" applyFont="1" applyFill="1" applyBorder="1" applyAlignment="1" applyProtection="1">
      <alignment vertical="top" wrapText="1"/>
    </xf>
    <xf numFmtId="164" fontId="19" fillId="0" borderId="8" xfId="0" applyNumberFormat="1" applyFont="1" applyFill="1" applyBorder="1" applyProtection="1"/>
    <xf numFmtId="0" fontId="7" fillId="0" borderId="3" xfId="0" applyFont="1" applyFill="1" applyBorder="1"/>
    <xf numFmtId="0" fontId="11" fillId="0" borderId="4" xfId="0" applyFont="1" applyFill="1" applyBorder="1"/>
    <xf numFmtId="0" fontId="11" fillId="0" borderId="3" xfId="0" applyFont="1" applyFill="1" applyBorder="1"/>
    <xf numFmtId="0" fontId="0" fillId="0" borderId="3" xfId="0" applyBorder="1"/>
    <xf numFmtId="164" fontId="25" fillId="0" borderId="4" xfId="0" applyNumberFormat="1" applyFont="1" applyBorder="1"/>
    <xf numFmtId="0" fontId="16" fillId="2" borderId="3" xfId="0" applyFont="1" applyFill="1" applyBorder="1"/>
    <xf numFmtId="164" fontId="22" fillId="2" borderId="4" xfId="0" applyNumberFormat="1" applyFont="1" applyFill="1" applyBorder="1"/>
    <xf numFmtId="0" fontId="0" fillId="0" borderId="3" xfId="0" applyFill="1" applyBorder="1"/>
    <xf numFmtId="164" fontId="25" fillId="0" borderId="4" xfId="0" applyNumberFormat="1" applyFont="1" applyFill="1" applyBorder="1"/>
    <xf numFmtId="0" fontId="1" fillId="0" borderId="7" xfId="0" applyFont="1" applyBorder="1"/>
    <xf numFmtId="5" fontId="24" fillId="0" borderId="8" xfId="0" applyNumberFormat="1" applyFont="1" applyBorder="1"/>
    <xf numFmtId="0" fontId="11" fillId="0" borderId="0" xfId="0" applyFont="1" applyFill="1" applyBorder="1" applyProtection="1"/>
    <xf numFmtId="5" fontId="11" fillId="0" borderId="0" xfId="0" applyNumberFormat="1" applyFont="1" applyFill="1" applyBorder="1" applyProtection="1"/>
    <xf numFmtId="5" fontId="21" fillId="0" borderId="10" xfId="0" applyNumberFormat="1" applyFont="1" applyBorder="1"/>
    <xf numFmtId="0" fontId="36" fillId="0" borderId="0" xfId="0" applyFont="1" applyFill="1" applyBorder="1" applyAlignment="1">
      <alignment horizontal="center" vertical="center" wrapText="1"/>
    </xf>
    <xf numFmtId="0" fontId="33" fillId="0" borderId="21" xfId="0" applyFont="1" applyFill="1" applyBorder="1" applyAlignment="1">
      <alignment wrapText="1"/>
    </xf>
    <xf numFmtId="0" fontId="32" fillId="0" borderId="22" xfId="0" applyFont="1" applyFill="1" applyBorder="1" applyAlignment="1">
      <alignment wrapText="1"/>
    </xf>
    <xf numFmtId="0" fontId="13" fillId="0" borderId="3" xfId="0" applyFont="1" applyFill="1" applyBorder="1" applyAlignment="1" applyProtection="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36" fillId="0" borderId="21" xfId="0" applyFont="1" applyFill="1" applyBorder="1" applyAlignment="1">
      <alignment wrapText="1"/>
    </xf>
    <xf numFmtId="0" fontId="0" fillId="0" borderId="22" xfId="0" applyFont="1" applyFill="1" applyBorder="1" applyAlignment="1">
      <alignment wrapText="1"/>
    </xf>
    <xf numFmtId="0" fontId="6" fillId="0" borderId="3" xfId="0" applyFont="1" applyFill="1" applyBorder="1" applyAlignment="1" applyProtection="1">
      <alignment horizontal="left" wrapText="1"/>
    </xf>
    <xf numFmtId="0" fontId="6" fillId="0" borderId="4" xfId="0" applyFont="1" applyFill="1" applyBorder="1" applyAlignment="1" applyProtection="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wrapText="1"/>
    </xf>
    <xf numFmtId="0" fontId="0" fillId="0" borderId="6" xfId="0" applyBorder="1" applyAlignment="1">
      <alignment horizontal="center" vertical="center" wrapText="1"/>
    </xf>
    <xf numFmtId="0" fontId="4" fillId="0" borderId="7" xfId="0" applyFont="1" applyFill="1" applyBorder="1" applyAlignment="1" applyProtection="1">
      <alignment horizontal="left" vertical="center" wrapText="1"/>
    </xf>
    <xf numFmtId="0" fontId="5" fillId="0" borderId="8" xfId="0" applyFont="1" applyFill="1" applyBorder="1" applyAlignment="1">
      <alignment horizontal="left" vertical="center" wrapText="1"/>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4"/>
  <sheetViews>
    <sheetView tabSelected="1" view="pageBreakPreview" zoomScaleNormal="100" zoomScaleSheetLayoutView="100" zoomScalePageLayoutView="50" workbookViewId="0">
      <selection sqref="A1:B1"/>
    </sheetView>
  </sheetViews>
  <sheetFormatPr defaultRowHeight="15.75" x14ac:dyDescent="0.25"/>
  <cols>
    <col min="1" max="1" width="51.85546875" style="1" customWidth="1"/>
    <col min="2" max="2" width="58.5703125" style="1" customWidth="1"/>
  </cols>
  <sheetData>
    <row r="1" spans="1:4" ht="18.75" thickBot="1" x14ac:dyDescent="0.3">
      <c r="A1" s="75" t="s">
        <v>0</v>
      </c>
      <c r="B1" s="76"/>
    </row>
    <row r="2" spans="1:4" ht="18.75" thickBot="1" x14ac:dyDescent="0.3">
      <c r="A2" s="75" t="s">
        <v>573</v>
      </c>
      <c r="B2" s="76"/>
    </row>
    <row r="3" spans="1:4" ht="44.25" customHeight="1" thickBot="1" x14ac:dyDescent="0.3">
      <c r="A3" s="77" t="s">
        <v>570</v>
      </c>
      <c r="B3" s="78"/>
    </row>
    <row r="4" spans="1:4" ht="5.25" customHeight="1" thickBot="1" x14ac:dyDescent="0.3">
      <c r="A4" s="5"/>
      <c r="B4" s="6"/>
    </row>
    <row r="5" spans="1:4" ht="47.45" customHeight="1" thickBot="1" x14ac:dyDescent="0.3">
      <c r="A5" s="79" t="s">
        <v>574</v>
      </c>
      <c r="B5" s="80"/>
      <c r="C5" s="65"/>
      <c r="D5" s="65"/>
    </row>
    <row r="6" spans="1:4" ht="73.5" customHeight="1" x14ac:dyDescent="0.25">
      <c r="A6" s="81" t="s">
        <v>571</v>
      </c>
      <c r="B6" s="82"/>
    </row>
    <row r="7" spans="1:4" ht="7.5" customHeight="1" x14ac:dyDescent="0.25">
      <c r="A7" s="73"/>
      <c r="B7" s="74"/>
    </row>
    <row r="8" spans="1:4" x14ac:dyDescent="0.25">
      <c r="A8" s="7" t="s">
        <v>1</v>
      </c>
      <c r="B8" s="8" t="s">
        <v>2</v>
      </c>
    </row>
    <row r="9" spans="1:4" ht="15" x14ac:dyDescent="0.25">
      <c r="A9" s="9"/>
      <c r="B9" s="10"/>
    </row>
    <row r="10" spans="1:4" x14ac:dyDescent="0.25">
      <c r="A10" s="11" t="s">
        <v>3</v>
      </c>
      <c r="B10" s="12">
        <f>B95</f>
        <v>17508584615</v>
      </c>
    </row>
    <row r="11" spans="1:4" ht="15" x14ac:dyDescent="0.25">
      <c r="A11" s="9"/>
      <c r="B11" s="13"/>
    </row>
    <row r="12" spans="1:4" x14ac:dyDescent="0.25">
      <c r="A12" s="11" t="s">
        <v>4</v>
      </c>
      <c r="B12" s="12">
        <f>B287</f>
        <v>3417548617</v>
      </c>
    </row>
    <row r="13" spans="1:4" ht="15" x14ac:dyDescent="0.25">
      <c r="A13" s="9"/>
      <c r="B13" s="13"/>
    </row>
    <row r="14" spans="1:4" x14ac:dyDescent="0.25">
      <c r="A14" s="62" t="s">
        <v>5</v>
      </c>
      <c r="B14" s="63">
        <f>B753</f>
        <v>1770158432</v>
      </c>
    </row>
    <row r="15" spans="1:4" ht="15" x14ac:dyDescent="0.25">
      <c r="A15" s="9"/>
      <c r="B15" s="13"/>
    </row>
    <row r="16" spans="1:4" x14ac:dyDescent="0.25">
      <c r="A16" s="14" t="s">
        <v>6</v>
      </c>
      <c r="B16" s="64">
        <f>SUM(B10:B14)</f>
        <v>22696291664</v>
      </c>
    </row>
    <row r="17" spans="1:2" ht="15" x14ac:dyDescent="0.25">
      <c r="A17" s="9"/>
      <c r="B17" s="15"/>
    </row>
    <row r="18" spans="1:2" ht="37.5" x14ac:dyDescent="0.25">
      <c r="A18" s="16" t="s">
        <v>7</v>
      </c>
      <c r="B18" s="17"/>
    </row>
    <row r="19" spans="1:2" ht="15" x14ac:dyDescent="0.25">
      <c r="A19" s="18" t="s">
        <v>8</v>
      </c>
      <c r="B19" s="19">
        <v>370947760</v>
      </c>
    </row>
    <row r="20" spans="1:2" ht="15" x14ac:dyDescent="0.25">
      <c r="A20" s="18" t="s">
        <v>9</v>
      </c>
      <c r="B20" s="19">
        <v>104057727</v>
      </c>
    </row>
    <row r="21" spans="1:2" ht="15" x14ac:dyDescent="0.25">
      <c r="A21" s="18" t="s">
        <v>10</v>
      </c>
      <c r="B21" s="19">
        <v>385511664</v>
      </c>
    </row>
    <row r="22" spans="1:2" ht="15" x14ac:dyDescent="0.25">
      <c r="A22" s="20" t="s">
        <v>487</v>
      </c>
      <c r="B22" s="21">
        <f>SUM(B23:B25)</f>
        <v>883963957</v>
      </c>
    </row>
    <row r="23" spans="1:2" ht="15" x14ac:dyDescent="0.25">
      <c r="A23" s="22" t="s">
        <v>11</v>
      </c>
      <c r="B23" s="23">
        <v>875853557</v>
      </c>
    </row>
    <row r="24" spans="1:2" ht="15" x14ac:dyDescent="0.25">
      <c r="A24" s="22" t="s">
        <v>12</v>
      </c>
      <c r="B24" s="23">
        <v>8078567</v>
      </c>
    </row>
    <row r="25" spans="1:2" ht="15" x14ac:dyDescent="0.25">
      <c r="A25" s="24" t="s">
        <v>13</v>
      </c>
      <c r="B25" s="25">
        <v>31833</v>
      </c>
    </row>
    <row r="26" spans="1:2" ht="15" x14ac:dyDescent="0.25">
      <c r="A26" s="20" t="s">
        <v>488</v>
      </c>
      <c r="B26" s="21">
        <f>SUM(B27:B28)</f>
        <v>63620890</v>
      </c>
    </row>
    <row r="27" spans="1:2" ht="15" x14ac:dyDescent="0.25">
      <c r="A27" s="22" t="s">
        <v>14</v>
      </c>
      <c r="B27" s="23">
        <v>60524710</v>
      </c>
    </row>
    <row r="28" spans="1:2" ht="15" x14ac:dyDescent="0.25">
      <c r="A28" s="24" t="s">
        <v>15</v>
      </c>
      <c r="B28" s="25">
        <v>3096180</v>
      </c>
    </row>
    <row r="29" spans="1:2" ht="15" x14ac:dyDescent="0.25">
      <c r="A29" s="20" t="s">
        <v>489</v>
      </c>
      <c r="B29" s="21">
        <f>SUM(B30:B31)</f>
        <v>1481734139</v>
      </c>
    </row>
    <row r="30" spans="1:2" ht="15" x14ac:dyDescent="0.25">
      <c r="A30" s="22" t="s">
        <v>16</v>
      </c>
      <c r="B30" s="23">
        <v>1430312048</v>
      </c>
    </row>
    <row r="31" spans="1:2" ht="15" x14ac:dyDescent="0.25">
      <c r="A31" s="24" t="s">
        <v>17</v>
      </c>
      <c r="B31" s="25">
        <v>51422091</v>
      </c>
    </row>
    <row r="32" spans="1:2" ht="15" x14ac:dyDescent="0.25">
      <c r="A32" s="20" t="s">
        <v>490</v>
      </c>
      <c r="B32" s="21">
        <f>SUM(B33:B35)</f>
        <v>57339245</v>
      </c>
    </row>
    <row r="33" spans="1:2" ht="15" x14ac:dyDescent="0.25">
      <c r="A33" s="22" t="s">
        <v>19</v>
      </c>
      <c r="B33" s="23">
        <v>45389982</v>
      </c>
    </row>
    <row r="34" spans="1:2" ht="15" x14ac:dyDescent="0.25">
      <c r="A34" s="22" t="s">
        <v>18</v>
      </c>
      <c r="B34" s="23">
        <v>11587728</v>
      </c>
    </row>
    <row r="35" spans="1:2" ht="15" x14ac:dyDescent="0.25">
      <c r="A35" s="24" t="s">
        <v>525</v>
      </c>
      <c r="B35" s="25">
        <v>361535</v>
      </c>
    </row>
    <row r="36" spans="1:2" ht="15" x14ac:dyDescent="0.25">
      <c r="A36" s="26" t="s">
        <v>20</v>
      </c>
      <c r="B36" s="27">
        <v>123467325</v>
      </c>
    </row>
    <row r="37" spans="1:2" ht="15" x14ac:dyDescent="0.25">
      <c r="A37" s="26" t="s">
        <v>21</v>
      </c>
      <c r="B37" s="27">
        <v>53174170</v>
      </c>
    </row>
    <row r="38" spans="1:2" ht="15" x14ac:dyDescent="0.25">
      <c r="A38" s="28" t="s">
        <v>22</v>
      </c>
      <c r="B38" s="29">
        <v>318629129</v>
      </c>
    </row>
    <row r="39" spans="1:2" ht="15" x14ac:dyDescent="0.25">
      <c r="A39" s="18" t="s">
        <v>23</v>
      </c>
      <c r="B39" s="19">
        <v>209393920</v>
      </c>
    </row>
    <row r="40" spans="1:2" ht="15" x14ac:dyDescent="0.25">
      <c r="A40" s="18" t="s">
        <v>24</v>
      </c>
      <c r="B40" s="19">
        <v>133892582</v>
      </c>
    </row>
    <row r="41" spans="1:2" ht="15" x14ac:dyDescent="0.25">
      <c r="A41" s="18" t="s">
        <v>25</v>
      </c>
      <c r="B41" s="19">
        <v>258569336</v>
      </c>
    </row>
    <row r="42" spans="1:2" ht="15" x14ac:dyDescent="0.25">
      <c r="A42" s="18" t="s">
        <v>26</v>
      </c>
      <c r="B42" s="19">
        <v>44567016</v>
      </c>
    </row>
    <row r="43" spans="1:2" ht="15" x14ac:dyDescent="0.25">
      <c r="A43" s="18" t="s">
        <v>27</v>
      </c>
      <c r="B43" s="19">
        <v>42553101</v>
      </c>
    </row>
    <row r="44" spans="1:2" ht="15" x14ac:dyDescent="0.25">
      <c r="A44" s="18" t="s">
        <v>491</v>
      </c>
      <c r="B44" s="19">
        <f>SUM(B45:B46)</f>
        <v>51271164</v>
      </c>
    </row>
    <row r="45" spans="1:2" ht="15" x14ac:dyDescent="0.25">
      <c r="A45" s="30" t="s">
        <v>29</v>
      </c>
      <c r="B45" s="31">
        <v>29592282</v>
      </c>
    </row>
    <row r="46" spans="1:2" ht="15" x14ac:dyDescent="0.25">
      <c r="A46" s="30" t="s">
        <v>526</v>
      </c>
      <c r="B46" s="31">
        <v>21678882</v>
      </c>
    </row>
    <row r="47" spans="1:2" ht="15" x14ac:dyDescent="0.25">
      <c r="A47" s="18" t="s">
        <v>30</v>
      </c>
      <c r="B47" s="19">
        <v>112263863</v>
      </c>
    </row>
    <row r="48" spans="1:2" ht="15" x14ac:dyDescent="0.25">
      <c r="A48" s="28" t="s">
        <v>31</v>
      </c>
      <c r="B48" s="29">
        <v>1215978439</v>
      </c>
    </row>
    <row r="49" spans="1:2" ht="15" x14ac:dyDescent="0.25">
      <c r="A49" s="26" t="s">
        <v>492</v>
      </c>
      <c r="B49" s="29">
        <f>SUM(B50:B52)</f>
        <v>35687809</v>
      </c>
    </row>
    <row r="50" spans="1:2" ht="15" x14ac:dyDescent="0.25">
      <c r="A50" s="32" t="s">
        <v>34</v>
      </c>
      <c r="B50" s="33">
        <v>30580056</v>
      </c>
    </row>
    <row r="51" spans="1:2" ht="15" x14ac:dyDescent="0.25">
      <c r="A51" s="22" t="s">
        <v>33</v>
      </c>
      <c r="B51" s="23">
        <v>3883604</v>
      </c>
    </row>
    <row r="52" spans="1:2" ht="15" x14ac:dyDescent="0.25">
      <c r="A52" s="22" t="s">
        <v>32</v>
      </c>
      <c r="B52" s="23">
        <v>1224149</v>
      </c>
    </row>
    <row r="53" spans="1:2" ht="15" x14ac:dyDescent="0.25">
      <c r="A53" s="18" t="s">
        <v>35</v>
      </c>
      <c r="B53" s="19">
        <v>454725282</v>
      </c>
    </row>
    <row r="54" spans="1:2" ht="15" x14ac:dyDescent="0.25">
      <c r="A54" s="28" t="s">
        <v>36</v>
      </c>
      <c r="B54" s="29">
        <v>62363348</v>
      </c>
    </row>
    <row r="55" spans="1:2" ht="15" x14ac:dyDescent="0.25">
      <c r="A55" s="20" t="s">
        <v>493</v>
      </c>
      <c r="B55" s="21">
        <f>SUM(B56:B57)</f>
        <v>226499058</v>
      </c>
    </row>
    <row r="56" spans="1:2" ht="15" x14ac:dyDescent="0.25">
      <c r="A56" s="22" t="s">
        <v>335</v>
      </c>
      <c r="B56" s="23">
        <v>226481413</v>
      </c>
    </row>
    <row r="57" spans="1:2" ht="15" x14ac:dyDescent="0.25">
      <c r="A57" s="24" t="s">
        <v>475</v>
      </c>
      <c r="B57" s="25">
        <v>17645</v>
      </c>
    </row>
    <row r="58" spans="1:2" ht="15" x14ac:dyDescent="0.25">
      <c r="A58" s="20" t="s">
        <v>494</v>
      </c>
      <c r="B58" s="21">
        <f>SUM(B59:B61)</f>
        <v>5437225776</v>
      </c>
    </row>
    <row r="59" spans="1:2" ht="15" x14ac:dyDescent="0.25">
      <c r="A59" s="22" t="s">
        <v>527</v>
      </c>
      <c r="B59" s="23">
        <v>3790512656</v>
      </c>
    </row>
    <row r="60" spans="1:2" ht="15" x14ac:dyDescent="0.25">
      <c r="A60" s="22" t="s">
        <v>528</v>
      </c>
      <c r="B60" s="23">
        <v>1475746282</v>
      </c>
    </row>
    <row r="61" spans="1:2" ht="15" x14ac:dyDescent="0.25">
      <c r="A61" s="24" t="s">
        <v>37</v>
      </c>
      <c r="B61" s="25">
        <v>170966838</v>
      </c>
    </row>
    <row r="62" spans="1:2" ht="15" x14ac:dyDescent="0.25">
      <c r="A62" s="28" t="s">
        <v>40</v>
      </c>
      <c r="B62" s="29">
        <v>93372699</v>
      </c>
    </row>
    <row r="63" spans="1:2" ht="15" x14ac:dyDescent="0.25">
      <c r="A63" s="20" t="s">
        <v>495</v>
      </c>
      <c r="B63" s="21">
        <f>SUM(B64:B67)</f>
        <v>879074361</v>
      </c>
    </row>
    <row r="64" spans="1:2" ht="15" x14ac:dyDescent="0.25">
      <c r="A64" s="22" t="s">
        <v>43</v>
      </c>
      <c r="B64" s="23">
        <v>700514215</v>
      </c>
    </row>
    <row r="65" spans="1:2" ht="15" x14ac:dyDescent="0.25">
      <c r="A65" s="22" t="s">
        <v>528</v>
      </c>
      <c r="B65" s="23">
        <v>124045850</v>
      </c>
    </row>
    <row r="66" spans="1:2" ht="15" x14ac:dyDescent="0.25">
      <c r="A66" s="22" t="s">
        <v>41</v>
      </c>
      <c r="B66" s="23">
        <v>49655777</v>
      </c>
    </row>
    <row r="67" spans="1:2" ht="15" x14ac:dyDescent="0.25">
      <c r="A67" s="24" t="s">
        <v>42</v>
      </c>
      <c r="B67" s="25">
        <v>4858519</v>
      </c>
    </row>
    <row r="68" spans="1:2" ht="15" x14ac:dyDescent="0.25">
      <c r="A68" s="18" t="s">
        <v>44</v>
      </c>
      <c r="B68" s="19">
        <v>188416721</v>
      </c>
    </row>
    <row r="69" spans="1:2" ht="15" x14ac:dyDescent="0.25">
      <c r="A69" s="28" t="s">
        <v>45</v>
      </c>
      <c r="B69" s="29">
        <v>162133877</v>
      </c>
    </row>
    <row r="70" spans="1:2" ht="15" x14ac:dyDescent="0.25">
      <c r="A70" s="20" t="s">
        <v>496</v>
      </c>
      <c r="B70" s="21">
        <f>SUM(B71:B72)</f>
        <v>201925350</v>
      </c>
    </row>
    <row r="71" spans="1:2" ht="15" x14ac:dyDescent="0.25">
      <c r="A71" s="22" t="s">
        <v>46</v>
      </c>
      <c r="B71" s="23">
        <v>176302899</v>
      </c>
    </row>
    <row r="72" spans="1:2" ht="15" x14ac:dyDescent="0.25">
      <c r="A72" s="24" t="s">
        <v>530</v>
      </c>
      <c r="B72" s="25">
        <v>25622451</v>
      </c>
    </row>
    <row r="73" spans="1:2" ht="15" x14ac:dyDescent="0.25">
      <c r="A73" s="18" t="s">
        <v>497</v>
      </c>
      <c r="B73" s="19">
        <f>SUM(B74:B75)</f>
        <v>123999409</v>
      </c>
    </row>
    <row r="74" spans="1:2" ht="15" x14ac:dyDescent="0.25">
      <c r="A74" s="30" t="s">
        <v>529</v>
      </c>
      <c r="B74" s="34">
        <v>101223097</v>
      </c>
    </row>
    <row r="75" spans="1:2" ht="15" x14ac:dyDescent="0.25">
      <c r="A75" s="30" t="s">
        <v>11</v>
      </c>
      <c r="B75" s="34">
        <v>22776312</v>
      </c>
    </row>
    <row r="76" spans="1:2" ht="15" x14ac:dyDescent="0.25">
      <c r="A76" s="18" t="s">
        <v>48</v>
      </c>
      <c r="B76" s="19">
        <v>137566673</v>
      </c>
    </row>
    <row r="77" spans="1:2" ht="15" x14ac:dyDescent="0.25">
      <c r="A77" s="18" t="s">
        <v>49</v>
      </c>
      <c r="B77" s="19">
        <v>112136861</v>
      </c>
    </row>
    <row r="78" spans="1:2" ht="15" x14ac:dyDescent="0.25">
      <c r="A78" s="18" t="s">
        <v>50</v>
      </c>
      <c r="B78" s="19">
        <v>112091799</v>
      </c>
    </row>
    <row r="79" spans="1:2" ht="15" x14ac:dyDescent="0.25">
      <c r="A79" s="18" t="s">
        <v>51</v>
      </c>
      <c r="B79" s="19">
        <v>93287276</v>
      </c>
    </row>
    <row r="80" spans="1:2" ht="15" x14ac:dyDescent="0.25">
      <c r="A80" s="18" t="s">
        <v>52</v>
      </c>
      <c r="B80" s="19">
        <v>314267559</v>
      </c>
    </row>
    <row r="81" spans="1:2" ht="15" x14ac:dyDescent="0.25">
      <c r="A81" s="18" t="s">
        <v>53</v>
      </c>
      <c r="B81" s="19">
        <v>822593563</v>
      </c>
    </row>
    <row r="82" spans="1:2" ht="15" x14ac:dyDescent="0.25">
      <c r="A82" s="18" t="s">
        <v>54</v>
      </c>
      <c r="B82" s="19">
        <v>196849871</v>
      </c>
    </row>
    <row r="83" spans="1:2" ht="15" x14ac:dyDescent="0.25">
      <c r="A83" s="35" t="s">
        <v>55</v>
      </c>
      <c r="B83" s="36">
        <v>96100590</v>
      </c>
    </row>
    <row r="84" spans="1:2" ht="15" x14ac:dyDescent="0.25">
      <c r="A84" s="37" t="s">
        <v>56</v>
      </c>
      <c r="B84" s="38">
        <v>520621224</v>
      </c>
    </row>
    <row r="85" spans="1:2" ht="15" x14ac:dyDescent="0.25">
      <c r="A85" s="20" t="s">
        <v>498</v>
      </c>
      <c r="B85" s="21">
        <f>SUM(B86:B87)</f>
        <v>151531678</v>
      </c>
    </row>
    <row r="86" spans="1:2" ht="15" x14ac:dyDescent="0.25">
      <c r="A86" s="22" t="s">
        <v>29</v>
      </c>
      <c r="B86" s="23">
        <v>133524916</v>
      </c>
    </row>
    <row r="87" spans="1:2" ht="15" x14ac:dyDescent="0.25">
      <c r="A87" s="24" t="s">
        <v>16</v>
      </c>
      <c r="B87" s="25">
        <v>18006762</v>
      </c>
    </row>
    <row r="88" spans="1:2" ht="15" x14ac:dyDescent="0.25">
      <c r="A88" s="18" t="s">
        <v>57</v>
      </c>
      <c r="B88" s="19">
        <v>91119942</v>
      </c>
    </row>
    <row r="89" spans="1:2" ht="15" x14ac:dyDescent="0.25">
      <c r="A89" s="28" t="s">
        <v>58</v>
      </c>
      <c r="B89" s="29">
        <v>63837553</v>
      </c>
    </row>
    <row r="90" spans="1:2" ht="15" x14ac:dyDescent="0.25">
      <c r="A90" s="39" t="s">
        <v>499</v>
      </c>
      <c r="B90" s="40">
        <f>SUM(B91:B93)</f>
        <v>1020220909</v>
      </c>
    </row>
    <row r="91" spans="1:2" ht="15" x14ac:dyDescent="0.25">
      <c r="A91" s="22" t="s">
        <v>60</v>
      </c>
      <c r="B91" s="23">
        <v>248902420</v>
      </c>
    </row>
    <row r="92" spans="1:2" ht="15" x14ac:dyDescent="0.25">
      <c r="A92" s="22" t="s">
        <v>42</v>
      </c>
      <c r="B92" s="23">
        <v>235661687</v>
      </c>
    </row>
    <row r="93" spans="1:2" ht="15" x14ac:dyDescent="0.25">
      <c r="A93" s="24" t="s">
        <v>59</v>
      </c>
      <c r="B93" s="25">
        <v>535656802</v>
      </c>
    </row>
    <row r="94" spans="1:2" ht="15" x14ac:dyDescent="0.25">
      <c r="A94" s="41"/>
      <c r="B94" s="42"/>
    </row>
    <row r="95" spans="1:2" x14ac:dyDescent="0.25">
      <c r="A95" s="43" t="s">
        <v>175</v>
      </c>
      <c r="B95" s="44">
        <f>SUM(B19:B22,B26,B29,B32,B36:B44,B47:B49,B53:B55,B58,B62:B63,B68:B70,B73,B76:B85,B88:B90)</f>
        <v>17508584615</v>
      </c>
    </row>
    <row r="96" spans="1:2" ht="19.5" x14ac:dyDescent="0.25">
      <c r="A96" s="45"/>
      <c r="B96" s="17"/>
    </row>
    <row r="97" spans="1:2" ht="15" x14ac:dyDescent="0.25">
      <c r="A97" s="68" t="s">
        <v>61</v>
      </c>
      <c r="B97" s="69"/>
    </row>
    <row r="98" spans="1:2" ht="15" x14ac:dyDescent="0.25">
      <c r="A98" s="18" t="s">
        <v>62</v>
      </c>
      <c r="B98" s="19">
        <v>10122304</v>
      </c>
    </row>
    <row r="99" spans="1:2" ht="15" x14ac:dyDescent="0.25">
      <c r="A99" s="18" t="s">
        <v>63</v>
      </c>
      <c r="B99" s="19">
        <v>7475140</v>
      </c>
    </row>
    <row r="100" spans="1:2" ht="15" x14ac:dyDescent="0.25">
      <c r="A100" s="18" t="s">
        <v>64</v>
      </c>
      <c r="B100" s="19">
        <v>23034772</v>
      </c>
    </row>
    <row r="101" spans="1:2" ht="15" x14ac:dyDescent="0.25">
      <c r="A101" s="18" t="s">
        <v>65</v>
      </c>
      <c r="B101" s="19">
        <v>39549269</v>
      </c>
    </row>
    <row r="102" spans="1:2" ht="15" x14ac:dyDescent="0.25">
      <c r="A102" s="18" t="s">
        <v>66</v>
      </c>
      <c r="B102" s="19">
        <v>79845589</v>
      </c>
    </row>
    <row r="103" spans="1:2" ht="15" x14ac:dyDescent="0.25">
      <c r="A103" s="18" t="s">
        <v>500</v>
      </c>
      <c r="B103" s="19">
        <f>SUM(B104:B105)</f>
        <v>24013392</v>
      </c>
    </row>
    <row r="104" spans="1:2" ht="15" x14ac:dyDescent="0.25">
      <c r="A104" s="30" t="s">
        <v>43</v>
      </c>
      <c r="B104" s="31">
        <v>21864588</v>
      </c>
    </row>
    <row r="105" spans="1:2" ht="15" x14ac:dyDescent="0.25">
      <c r="A105" s="30" t="s">
        <v>38</v>
      </c>
      <c r="B105" s="31">
        <v>2148804</v>
      </c>
    </row>
    <row r="106" spans="1:2" ht="15" x14ac:dyDescent="0.25">
      <c r="A106" s="18" t="s">
        <v>67</v>
      </c>
      <c r="B106" s="19">
        <v>111153332</v>
      </c>
    </row>
    <row r="107" spans="1:2" ht="15" x14ac:dyDescent="0.25">
      <c r="A107" s="18" t="s">
        <v>68</v>
      </c>
      <c r="B107" s="19">
        <v>20803052</v>
      </c>
    </row>
    <row r="108" spans="1:2" ht="15" x14ac:dyDescent="0.25">
      <c r="A108" s="18" t="s">
        <v>69</v>
      </c>
      <c r="B108" s="19">
        <v>35371186</v>
      </c>
    </row>
    <row r="109" spans="1:2" ht="15" x14ac:dyDescent="0.25">
      <c r="A109" s="18" t="s">
        <v>70</v>
      </c>
      <c r="B109" s="19">
        <v>7425047</v>
      </c>
    </row>
    <row r="110" spans="1:2" ht="15" x14ac:dyDescent="0.25">
      <c r="A110" s="18" t="s">
        <v>71</v>
      </c>
      <c r="B110" s="19">
        <v>8605369</v>
      </c>
    </row>
    <row r="111" spans="1:2" ht="15" x14ac:dyDescent="0.25">
      <c r="A111" s="18" t="s">
        <v>72</v>
      </c>
      <c r="B111" s="19">
        <v>49024900</v>
      </c>
    </row>
    <row r="112" spans="1:2" ht="15" x14ac:dyDescent="0.25">
      <c r="A112" s="18" t="s">
        <v>501</v>
      </c>
      <c r="B112" s="19">
        <f>SUM(B113:B114)</f>
        <v>8817549</v>
      </c>
    </row>
    <row r="113" spans="1:2" ht="15" x14ac:dyDescent="0.25">
      <c r="A113" s="30" t="s">
        <v>260</v>
      </c>
      <c r="B113" s="31">
        <v>6452633</v>
      </c>
    </row>
    <row r="114" spans="1:2" ht="15" x14ac:dyDescent="0.25">
      <c r="A114" s="30" t="s">
        <v>15</v>
      </c>
      <c r="B114" s="31">
        <v>2364916</v>
      </c>
    </row>
    <row r="115" spans="1:2" ht="15" x14ac:dyDescent="0.25">
      <c r="A115" s="18" t="s">
        <v>73</v>
      </c>
      <c r="B115" s="19">
        <v>23796604</v>
      </c>
    </row>
    <row r="116" spans="1:2" ht="15" x14ac:dyDescent="0.25">
      <c r="A116" s="18" t="s">
        <v>74</v>
      </c>
      <c r="B116" s="19">
        <v>31933539</v>
      </c>
    </row>
    <row r="117" spans="1:2" ht="15" x14ac:dyDescent="0.25">
      <c r="A117" s="18" t="s">
        <v>75</v>
      </c>
      <c r="B117" s="19">
        <v>17651475</v>
      </c>
    </row>
    <row r="118" spans="1:2" ht="15" x14ac:dyDescent="0.25">
      <c r="A118" s="18" t="s">
        <v>76</v>
      </c>
      <c r="B118" s="19">
        <v>21450875</v>
      </c>
    </row>
    <row r="119" spans="1:2" ht="15" x14ac:dyDescent="0.25">
      <c r="A119" s="18" t="s">
        <v>77</v>
      </c>
      <c r="B119" s="19">
        <v>12883588</v>
      </c>
    </row>
    <row r="120" spans="1:2" ht="15" x14ac:dyDescent="0.25">
      <c r="A120" s="18" t="s">
        <v>78</v>
      </c>
      <c r="B120" s="19">
        <v>9188742</v>
      </c>
    </row>
    <row r="121" spans="1:2" ht="15" x14ac:dyDescent="0.25">
      <c r="A121" s="18" t="s">
        <v>502</v>
      </c>
      <c r="B121" s="19">
        <f>SUM(B122:B123)</f>
        <v>83472138</v>
      </c>
    </row>
    <row r="122" spans="1:2" ht="15" x14ac:dyDescent="0.25">
      <c r="A122" s="30" t="s">
        <v>37</v>
      </c>
      <c r="B122" s="31">
        <v>79993097</v>
      </c>
    </row>
    <row r="123" spans="1:2" ht="15" x14ac:dyDescent="0.25">
      <c r="A123" s="30" t="s">
        <v>39</v>
      </c>
      <c r="B123" s="31">
        <v>3479041</v>
      </c>
    </row>
    <row r="124" spans="1:2" ht="15" x14ac:dyDescent="0.25">
      <c r="A124" s="18" t="s">
        <v>79</v>
      </c>
      <c r="B124" s="19">
        <v>7599697</v>
      </c>
    </row>
    <row r="125" spans="1:2" ht="15" x14ac:dyDescent="0.25">
      <c r="A125" s="18" t="s">
        <v>80</v>
      </c>
      <c r="B125" s="19">
        <v>61307439</v>
      </c>
    </row>
    <row r="126" spans="1:2" ht="15" x14ac:dyDescent="0.25">
      <c r="A126" s="18" t="s">
        <v>81</v>
      </c>
      <c r="B126" s="19">
        <v>11428977</v>
      </c>
    </row>
    <row r="127" spans="1:2" ht="15" x14ac:dyDescent="0.25">
      <c r="A127" s="18" t="s">
        <v>82</v>
      </c>
      <c r="B127" s="19">
        <v>18126384</v>
      </c>
    </row>
    <row r="128" spans="1:2" ht="15" x14ac:dyDescent="0.25">
      <c r="A128" s="18" t="s">
        <v>83</v>
      </c>
      <c r="B128" s="19">
        <v>16893186</v>
      </c>
    </row>
    <row r="129" spans="1:2" ht="15" x14ac:dyDescent="0.25">
      <c r="A129" s="18" t="s">
        <v>503</v>
      </c>
      <c r="B129" s="19">
        <f>SUM(B130:B131)</f>
        <v>11936761</v>
      </c>
    </row>
    <row r="130" spans="1:2" ht="15" x14ac:dyDescent="0.25">
      <c r="A130" s="30" t="s">
        <v>34</v>
      </c>
      <c r="B130" s="31">
        <v>9593528</v>
      </c>
    </row>
    <row r="131" spans="1:2" ht="15" x14ac:dyDescent="0.25">
      <c r="A131" s="30" t="s">
        <v>260</v>
      </c>
      <c r="B131" s="31">
        <v>2343233</v>
      </c>
    </row>
    <row r="132" spans="1:2" ht="15" x14ac:dyDescent="0.25">
      <c r="A132" s="18" t="s">
        <v>84</v>
      </c>
      <c r="B132" s="19">
        <v>21562532</v>
      </c>
    </row>
    <row r="133" spans="1:2" ht="15" x14ac:dyDescent="0.25">
      <c r="A133" s="18" t="s">
        <v>85</v>
      </c>
      <c r="B133" s="19">
        <v>15295748</v>
      </c>
    </row>
    <row r="134" spans="1:2" ht="15" x14ac:dyDescent="0.25">
      <c r="A134" s="18" t="s">
        <v>504</v>
      </c>
      <c r="B134" s="19">
        <f>SUM(B135:B136)</f>
        <v>9195915</v>
      </c>
    </row>
    <row r="135" spans="1:2" ht="15" x14ac:dyDescent="0.25">
      <c r="A135" s="30" t="s">
        <v>260</v>
      </c>
      <c r="B135" s="31">
        <v>6987789</v>
      </c>
    </row>
    <row r="136" spans="1:2" ht="15" x14ac:dyDescent="0.25">
      <c r="A136" s="30" t="s">
        <v>177</v>
      </c>
      <c r="B136" s="31">
        <v>2208126</v>
      </c>
    </row>
    <row r="137" spans="1:2" ht="15" x14ac:dyDescent="0.25">
      <c r="A137" s="18" t="s">
        <v>86</v>
      </c>
      <c r="B137" s="19">
        <v>161096284</v>
      </c>
    </row>
    <row r="138" spans="1:2" ht="15" x14ac:dyDescent="0.25">
      <c r="A138" s="18" t="s">
        <v>87</v>
      </c>
      <c r="B138" s="19">
        <v>6039627</v>
      </c>
    </row>
    <row r="139" spans="1:2" ht="15" x14ac:dyDescent="0.25">
      <c r="A139" s="18" t="s">
        <v>88</v>
      </c>
      <c r="B139" s="19">
        <v>9538252</v>
      </c>
    </row>
    <row r="140" spans="1:2" ht="15" x14ac:dyDescent="0.25">
      <c r="A140" s="18" t="s">
        <v>89</v>
      </c>
      <c r="B140" s="19">
        <v>16359362</v>
      </c>
    </row>
    <row r="141" spans="1:2" ht="15" x14ac:dyDescent="0.25">
      <c r="A141" s="18" t="s">
        <v>505</v>
      </c>
      <c r="B141" s="19">
        <f>SUM(B142:B143)</f>
        <v>13056770</v>
      </c>
    </row>
    <row r="142" spans="1:2" ht="15" x14ac:dyDescent="0.25">
      <c r="A142" s="30" t="s">
        <v>294</v>
      </c>
      <c r="B142" s="31">
        <v>6922569</v>
      </c>
    </row>
    <row r="143" spans="1:2" ht="15" x14ac:dyDescent="0.25">
      <c r="A143" s="30" t="s">
        <v>16</v>
      </c>
      <c r="B143" s="31">
        <v>6134201</v>
      </c>
    </row>
    <row r="144" spans="1:2" ht="15" x14ac:dyDescent="0.25">
      <c r="A144" s="18" t="s">
        <v>90</v>
      </c>
      <c r="B144" s="19">
        <v>81351601</v>
      </c>
    </row>
    <row r="145" spans="1:2" ht="15" x14ac:dyDescent="0.25">
      <c r="A145" s="18" t="s">
        <v>91</v>
      </c>
      <c r="B145" s="19">
        <v>23461867</v>
      </c>
    </row>
    <row r="146" spans="1:2" ht="15" x14ac:dyDescent="0.25">
      <c r="A146" s="18" t="s">
        <v>92</v>
      </c>
      <c r="B146" s="19">
        <v>19259409</v>
      </c>
    </row>
    <row r="147" spans="1:2" ht="15" x14ac:dyDescent="0.25">
      <c r="A147" s="18" t="s">
        <v>93</v>
      </c>
      <c r="B147" s="19">
        <v>23160264</v>
      </c>
    </row>
    <row r="148" spans="1:2" ht="15" x14ac:dyDescent="0.25">
      <c r="A148" s="18" t="s">
        <v>506</v>
      </c>
      <c r="B148" s="19">
        <f>SUM(B149:B150)</f>
        <v>40781532</v>
      </c>
    </row>
    <row r="149" spans="1:2" ht="15" x14ac:dyDescent="0.25">
      <c r="A149" s="30" t="s">
        <v>430</v>
      </c>
      <c r="B149" s="31">
        <v>39238031</v>
      </c>
    </row>
    <row r="150" spans="1:2" ht="15" x14ac:dyDescent="0.25">
      <c r="A150" s="30" t="s">
        <v>357</v>
      </c>
      <c r="B150" s="31">
        <v>1543501</v>
      </c>
    </row>
    <row r="151" spans="1:2" ht="15" x14ac:dyDescent="0.25">
      <c r="A151" s="18" t="s">
        <v>94</v>
      </c>
      <c r="B151" s="19">
        <v>25533427</v>
      </c>
    </row>
    <row r="152" spans="1:2" ht="15" x14ac:dyDescent="0.25">
      <c r="A152" s="18" t="s">
        <v>507</v>
      </c>
      <c r="B152" s="19">
        <f>SUM(B153:B154)</f>
        <v>7559446</v>
      </c>
    </row>
    <row r="153" spans="1:2" ht="15" x14ac:dyDescent="0.25">
      <c r="A153" s="30" t="s">
        <v>17</v>
      </c>
      <c r="B153" s="31">
        <v>6618244</v>
      </c>
    </row>
    <row r="154" spans="1:2" ht="15" x14ac:dyDescent="0.25">
      <c r="A154" s="30" t="s">
        <v>18</v>
      </c>
      <c r="B154" s="31">
        <v>941202</v>
      </c>
    </row>
    <row r="155" spans="1:2" ht="15" x14ac:dyDescent="0.25">
      <c r="A155" s="18" t="s">
        <v>95</v>
      </c>
      <c r="B155" s="19">
        <v>9857732</v>
      </c>
    </row>
    <row r="156" spans="1:2" ht="15" x14ac:dyDescent="0.25">
      <c r="A156" s="18" t="s">
        <v>508</v>
      </c>
      <c r="B156" s="19">
        <f>SUM(B157:B158)</f>
        <v>7731764</v>
      </c>
    </row>
    <row r="157" spans="1:2" ht="15" x14ac:dyDescent="0.25">
      <c r="A157" s="30" t="s">
        <v>32</v>
      </c>
      <c r="B157" s="31">
        <v>7731712</v>
      </c>
    </row>
    <row r="158" spans="1:2" ht="15" x14ac:dyDescent="0.25">
      <c r="A158" s="30" t="s">
        <v>29</v>
      </c>
      <c r="B158" s="31">
        <v>52</v>
      </c>
    </row>
    <row r="159" spans="1:2" ht="15" x14ac:dyDescent="0.25">
      <c r="A159" s="18" t="s">
        <v>96</v>
      </c>
      <c r="B159" s="19">
        <v>19049485</v>
      </c>
    </row>
    <row r="160" spans="1:2" ht="15" x14ac:dyDescent="0.25">
      <c r="A160" s="18" t="s">
        <v>97</v>
      </c>
      <c r="B160" s="19">
        <v>12787733</v>
      </c>
    </row>
    <row r="161" spans="1:2" ht="15" x14ac:dyDescent="0.25">
      <c r="A161" s="18" t="s">
        <v>98</v>
      </c>
      <c r="B161" s="19">
        <v>9131459</v>
      </c>
    </row>
    <row r="162" spans="1:2" ht="15" x14ac:dyDescent="0.25">
      <c r="A162" s="18" t="s">
        <v>99</v>
      </c>
      <c r="B162" s="19">
        <v>32479792</v>
      </c>
    </row>
    <row r="163" spans="1:2" ht="15" x14ac:dyDescent="0.25">
      <c r="A163" s="18" t="s">
        <v>100</v>
      </c>
      <c r="B163" s="19">
        <v>28359064</v>
      </c>
    </row>
    <row r="164" spans="1:2" ht="15" x14ac:dyDescent="0.25">
      <c r="A164" s="18" t="s">
        <v>101</v>
      </c>
      <c r="B164" s="19">
        <v>6415260</v>
      </c>
    </row>
    <row r="165" spans="1:2" ht="15" x14ac:dyDescent="0.25">
      <c r="A165" s="18" t="s">
        <v>102</v>
      </c>
      <c r="B165" s="19">
        <v>14211786</v>
      </c>
    </row>
    <row r="166" spans="1:2" ht="15" x14ac:dyDescent="0.25">
      <c r="A166" s="18" t="s">
        <v>103</v>
      </c>
      <c r="B166" s="19">
        <v>9713049</v>
      </c>
    </row>
    <row r="167" spans="1:2" ht="15" x14ac:dyDescent="0.25">
      <c r="A167" s="18" t="s">
        <v>104</v>
      </c>
      <c r="B167" s="19">
        <v>6178669</v>
      </c>
    </row>
    <row r="168" spans="1:2" ht="15" x14ac:dyDescent="0.25">
      <c r="A168" s="18" t="s">
        <v>105</v>
      </c>
      <c r="B168" s="19">
        <v>27341803</v>
      </c>
    </row>
    <row r="169" spans="1:2" ht="15" x14ac:dyDescent="0.25">
      <c r="A169" s="18" t="s">
        <v>106</v>
      </c>
      <c r="B169" s="19">
        <v>78765542</v>
      </c>
    </row>
    <row r="170" spans="1:2" ht="15" x14ac:dyDescent="0.25">
      <c r="A170" s="18" t="s">
        <v>107</v>
      </c>
      <c r="B170" s="19">
        <v>4944146</v>
      </c>
    </row>
    <row r="171" spans="1:2" ht="15" x14ac:dyDescent="0.25">
      <c r="A171" s="18" t="s">
        <v>509</v>
      </c>
      <c r="B171" s="19">
        <f>SUM(B172:B174)</f>
        <v>6479939</v>
      </c>
    </row>
    <row r="172" spans="1:2" ht="15" x14ac:dyDescent="0.25">
      <c r="A172" s="30" t="s">
        <v>471</v>
      </c>
      <c r="B172" s="31">
        <v>3578542</v>
      </c>
    </row>
    <row r="173" spans="1:2" ht="15" x14ac:dyDescent="0.25">
      <c r="A173" s="30" t="s">
        <v>18</v>
      </c>
      <c r="B173" s="31">
        <v>1818432</v>
      </c>
    </row>
    <row r="174" spans="1:2" ht="15" x14ac:dyDescent="0.25">
      <c r="A174" s="30" t="s">
        <v>19</v>
      </c>
      <c r="B174" s="31">
        <v>1082965</v>
      </c>
    </row>
    <row r="175" spans="1:2" ht="15" x14ac:dyDescent="0.25">
      <c r="A175" s="18" t="s">
        <v>108</v>
      </c>
      <c r="B175" s="19">
        <v>6830268</v>
      </c>
    </row>
    <row r="176" spans="1:2" ht="15" x14ac:dyDescent="0.25">
      <c r="A176" s="18" t="s">
        <v>109</v>
      </c>
      <c r="B176" s="19">
        <v>16055891</v>
      </c>
    </row>
    <row r="177" spans="1:2" ht="15" x14ac:dyDescent="0.25">
      <c r="A177" s="18" t="s">
        <v>110</v>
      </c>
      <c r="B177" s="19">
        <v>8183321</v>
      </c>
    </row>
    <row r="178" spans="1:2" ht="15" x14ac:dyDescent="0.25">
      <c r="A178" s="18" t="s">
        <v>111</v>
      </c>
      <c r="B178" s="19">
        <v>9074494</v>
      </c>
    </row>
    <row r="179" spans="1:2" ht="15" x14ac:dyDescent="0.25">
      <c r="A179" s="18" t="s">
        <v>112</v>
      </c>
      <c r="B179" s="19">
        <v>18973077</v>
      </c>
    </row>
    <row r="180" spans="1:2" ht="15" x14ac:dyDescent="0.25">
      <c r="A180" s="18" t="s">
        <v>113</v>
      </c>
      <c r="B180" s="19">
        <v>6203424</v>
      </c>
    </row>
    <row r="181" spans="1:2" ht="15" x14ac:dyDescent="0.25">
      <c r="A181" s="18" t="s">
        <v>114</v>
      </c>
      <c r="B181" s="19">
        <v>13308386</v>
      </c>
    </row>
    <row r="182" spans="1:2" ht="15" x14ac:dyDescent="0.25">
      <c r="A182" s="18" t="s">
        <v>115</v>
      </c>
      <c r="B182" s="19">
        <v>18423476</v>
      </c>
    </row>
    <row r="183" spans="1:2" ht="15" x14ac:dyDescent="0.25">
      <c r="A183" s="18" t="s">
        <v>116</v>
      </c>
      <c r="B183" s="19">
        <v>7129789</v>
      </c>
    </row>
    <row r="184" spans="1:2" ht="15" x14ac:dyDescent="0.25">
      <c r="A184" s="18" t="s">
        <v>531</v>
      </c>
      <c r="B184" s="19">
        <f>SUM(B185:B186)</f>
        <v>8664857</v>
      </c>
    </row>
    <row r="185" spans="1:2" ht="15" x14ac:dyDescent="0.25">
      <c r="A185" s="30" t="s">
        <v>199</v>
      </c>
      <c r="B185" s="46">
        <v>5968148</v>
      </c>
    </row>
    <row r="186" spans="1:2" ht="15" x14ac:dyDescent="0.25">
      <c r="A186" s="30" t="s">
        <v>351</v>
      </c>
      <c r="B186" s="46">
        <v>2696709</v>
      </c>
    </row>
    <row r="187" spans="1:2" ht="15" x14ac:dyDescent="0.25">
      <c r="A187" s="18" t="s">
        <v>117</v>
      </c>
      <c r="B187" s="19">
        <v>7023403</v>
      </c>
    </row>
    <row r="188" spans="1:2" ht="15" x14ac:dyDescent="0.25">
      <c r="A188" s="18" t="s">
        <v>118</v>
      </c>
      <c r="B188" s="19">
        <v>48079296</v>
      </c>
    </row>
    <row r="189" spans="1:2" ht="15" x14ac:dyDescent="0.25">
      <c r="A189" s="18" t="s">
        <v>119</v>
      </c>
      <c r="B189" s="19">
        <v>47875609</v>
      </c>
    </row>
    <row r="190" spans="1:2" ht="15" x14ac:dyDescent="0.25">
      <c r="A190" s="18" t="s">
        <v>120</v>
      </c>
      <c r="B190" s="19">
        <v>18343421</v>
      </c>
    </row>
    <row r="191" spans="1:2" ht="15" x14ac:dyDescent="0.25">
      <c r="A191" s="18" t="s">
        <v>121</v>
      </c>
      <c r="B191" s="19">
        <v>9988345</v>
      </c>
    </row>
    <row r="192" spans="1:2" ht="15" x14ac:dyDescent="0.25">
      <c r="A192" s="18" t="s">
        <v>122</v>
      </c>
      <c r="B192" s="19">
        <v>13810482</v>
      </c>
    </row>
    <row r="193" spans="1:2" ht="15" x14ac:dyDescent="0.25">
      <c r="A193" s="18" t="s">
        <v>123</v>
      </c>
      <c r="B193" s="19">
        <v>9845106</v>
      </c>
    </row>
    <row r="194" spans="1:2" ht="15" x14ac:dyDescent="0.25">
      <c r="A194" s="18" t="s">
        <v>124</v>
      </c>
      <c r="B194" s="19">
        <v>14979949</v>
      </c>
    </row>
    <row r="195" spans="1:2" ht="15" x14ac:dyDescent="0.25">
      <c r="A195" s="18" t="s">
        <v>510</v>
      </c>
      <c r="B195" s="19">
        <f>SUM(B196:B197)</f>
        <v>42426008</v>
      </c>
    </row>
    <row r="196" spans="1:2" ht="15" x14ac:dyDescent="0.25">
      <c r="A196" s="30" t="s">
        <v>18</v>
      </c>
      <c r="B196" s="31">
        <v>36306537</v>
      </c>
    </row>
    <row r="197" spans="1:2" ht="15" x14ac:dyDescent="0.25">
      <c r="A197" s="30" t="s">
        <v>17</v>
      </c>
      <c r="B197" s="31">
        <v>6119471</v>
      </c>
    </row>
    <row r="198" spans="1:2" ht="15" x14ac:dyDescent="0.25">
      <c r="A198" s="18" t="s">
        <v>125</v>
      </c>
      <c r="B198" s="19">
        <v>9604633</v>
      </c>
    </row>
    <row r="199" spans="1:2" ht="15" x14ac:dyDescent="0.25">
      <c r="A199" s="18" t="s">
        <v>126</v>
      </c>
      <c r="B199" s="19">
        <v>24498820</v>
      </c>
    </row>
    <row r="200" spans="1:2" ht="15" x14ac:dyDescent="0.25">
      <c r="A200" s="18" t="s">
        <v>127</v>
      </c>
      <c r="B200" s="19">
        <v>20151646</v>
      </c>
    </row>
    <row r="201" spans="1:2" ht="15" x14ac:dyDescent="0.25">
      <c r="A201" s="18" t="s">
        <v>128</v>
      </c>
      <c r="B201" s="19">
        <v>42599365</v>
      </c>
    </row>
    <row r="202" spans="1:2" ht="15" x14ac:dyDescent="0.25">
      <c r="A202" s="18" t="s">
        <v>129</v>
      </c>
      <c r="B202" s="19">
        <v>8833150</v>
      </c>
    </row>
    <row r="203" spans="1:2" ht="15" x14ac:dyDescent="0.25">
      <c r="A203" s="18" t="s">
        <v>130</v>
      </c>
      <c r="B203" s="19">
        <v>15120442</v>
      </c>
    </row>
    <row r="204" spans="1:2" ht="15" x14ac:dyDescent="0.25">
      <c r="A204" s="18" t="s">
        <v>131</v>
      </c>
      <c r="B204" s="19">
        <v>7610574</v>
      </c>
    </row>
    <row r="205" spans="1:2" ht="15" x14ac:dyDescent="0.25">
      <c r="A205" s="18" t="s">
        <v>132</v>
      </c>
      <c r="B205" s="19">
        <v>14423497</v>
      </c>
    </row>
    <row r="206" spans="1:2" ht="15" x14ac:dyDescent="0.25">
      <c r="A206" s="18" t="s">
        <v>511</v>
      </c>
      <c r="B206" s="19">
        <f>SUM(B207:B208)</f>
        <v>4965256</v>
      </c>
    </row>
    <row r="207" spans="1:2" ht="15" x14ac:dyDescent="0.25">
      <c r="A207" s="30" t="s">
        <v>15</v>
      </c>
      <c r="B207" s="31">
        <v>4498589</v>
      </c>
    </row>
    <row r="208" spans="1:2" ht="15" x14ac:dyDescent="0.25">
      <c r="A208" s="30" t="s">
        <v>14</v>
      </c>
      <c r="B208" s="31">
        <v>466667</v>
      </c>
    </row>
    <row r="209" spans="1:2" ht="15" x14ac:dyDescent="0.25">
      <c r="A209" s="18" t="s">
        <v>512</v>
      </c>
      <c r="B209" s="19">
        <f>SUM(B210:B211)</f>
        <v>5031112</v>
      </c>
    </row>
    <row r="210" spans="1:2" ht="15" x14ac:dyDescent="0.25">
      <c r="A210" s="30" t="s">
        <v>12</v>
      </c>
      <c r="B210" s="31">
        <v>4675099</v>
      </c>
    </row>
    <row r="211" spans="1:2" ht="15" x14ac:dyDescent="0.25">
      <c r="A211" s="30" t="s">
        <v>11</v>
      </c>
      <c r="B211" s="31">
        <v>356013</v>
      </c>
    </row>
    <row r="212" spans="1:2" ht="15" x14ac:dyDescent="0.25">
      <c r="A212" s="18" t="s">
        <v>133</v>
      </c>
      <c r="B212" s="19">
        <v>75737828</v>
      </c>
    </row>
    <row r="213" spans="1:2" ht="15" x14ac:dyDescent="0.25">
      <c r="A213" s="18" t="s">
        <v>134</v>
      </c>
      <c r="B213" s="19">
        <v>65158838</v>
      </c>
    </row>
    <row r="214" spans="1:2" ht="15" x14ac:dyDescent="0.25">
      <c r="A214" s="18" t="s">
        <v>135</v>
      </c>
      <c r="B214" s="19">
        <v>58271742</v>
      </c>
    </row>
    <row r="215" spans="1:2" ht="15" x14ac:dyDescent="0.25">
      <c r="A215" s="18" t="s">
        <v>513</v>
      </c>
      <c r="B215" s="19">
        <f>SUM(B216:B217)</f>
        <v>11472096</v>
      </c>
    </row>
    <row r="216" spans="1:2" ht="15" x14ac:dyDescent="0.25">
      <c r="A216" s="30" t="s">
        <v>37</v>
      </c>
      <c r="B216" s="31">
        <v>10261409</v>
      </c>
    </row>
    <row r="217" spans="1:2" ht="15" x14ac:dyDescent="0.25">
      <c r="A217" s="30" t="s">
        <v>13</v>
      </c>
      <c r="B217" s="31">
        <v>1210687</v>
      </c>
    </row>
    <row r="218" spans="1:2" ht="15" x14ac:dyDescent="0.25">
      <c r="A218" s="18" t="s">
        <v>136</v>
      </c>
      <c r="B218" s="19">
        <v>49428793</v>
      </c>
    </row>
    <row r="219" spans="1:2" ht="15" x14ac:dyDescent="0.25">
      <c r="A219" s="18" t="s">
        <v>137</v>
      </c>
      <c r="B219" s="19">
        <v>26118852</v>
      </c>
    </row>
    <row r="220" spans="1:2" ht="15" x14ac:dyDescent="0.25">
      <c r="A220" s="18" t="s">
        <v>514</v>
      </c>
      <c r="B220" s="19">
        <f>SUM(B221:B222)</f>
        <v>24162926</v>
      </c>
    </row>
    <row r="221" spans="1:2" ht="15" x14ac:dyDescent="0.25">
      <c r="A221" s="30" t="s">
        <v>349</v>
      </c>
      <c r="B221" s="31">
        <v>21884422</v>
      </c>
    </row>
    <row r="222" spans="1:2" ht="15" x14ac:dyDescent="0.25">
      <c r="A222" s="30" t="s">
        <v>294</v>
      </c>
      <c r="B222" s="31">
        <v>2278504</v>
      </c>
    </row>
    <row r="223" spans="1:2" ht="15" x14ac:dyDescent="0.25">
      <c r="A223" s="18" t="s">
        <v>138</v>
      </c>
      <c r="B223" s="19">
        <v>41148230</v>
      </c>
    </row>
    <row r="224" spans="1:2" ht="15" x14ac:dyDescent="0.25">
      <c r="A224" s="18" t="s">
        <v>139</v>
      </c>
      <c r="B224" s="19">
        <v>15478622</v>
      </c>
    </row>
    <row r="225" spans="1:2" ht="15" x14ac:dyDescent="0.25">
      <c r="A225" s="18" t="s">
        <v>140</v>
      </c>
      <c r="B225" s="19">
        <v>14614999</v>
      </c>
    </row>
    <row r="226" spans="1:2" ht="15" x14ac:dyDescent="0.25">
      <c r="A226" s="18" t="s">
        <v>515</v>
      </c>
      <c r="B226" s="19">
        <f>SUM(B227:B228)</f>
        <v>10325232</v>
      </c>
    </row>
    <row r="227" spans="1:2" ht="15" x14ac:dyDescent="0.25">
      <c r="A227" s="30" t="s">
        <v>244</v>
      </c>
      <c r="B227" s="31">
        <v>10137924</v>
      </c>
    </row>
    <row r="228" spans="1:2" ht="15" x14ac:dyDescent="0.25">
      <c r="A228" s="30" t="s">
        <v>177</v>
      </c>
      <c r="B228" s="31">
        <v>187308</v>
      </c>
    </row>
    <row r="229" spans="1:2" ht="15" x14ac:dyDescent="0.25">
      <c r="A229" s="18" t="s">
        <v>141</v>
      </c>
      <c r="B229" s="19">
        <v>10259898</v>
      </c>
    </row>
    <row r="230" spans="1:2" ht="15" x14ac:dyDescent="0.25">
      <c r="A230" s="18" t="s">
        <v>142</v>
      </c>
      <c r="B230" s="19">
        <v>10033505</v>
      </c>
    </row>
    <row r="231" spans="1:2" ht="15" x14ac:dyDescent="0.25">
      <c r="A231" s="18" t="s">
        <v>143</v>
      </c>
      <c r="B231" s="19">
        <v>53022637</v>
      </c>
    </row>
    <row r="232" spans="1:2" ht="15" x14ac:dyDescent="0.25">
      <c r="A232" s="18" t="s">
        <v>516</v>
      </c>
      <c r="B232" s="19">
        <f>SUM(B233:B234)</f>
        <v>83440191</v>
      </c>
    </row>
    <row r="233" spans="1:2" ht="15" x14ac:dyDescent="0.25">
      <c r="A233" s="30" t="s">
        <v>39</v>
      </c>
      <c r="B233" s="31">
        <v>81508564</v>
      </c>
    </row>
    <row r="234" spans="1:2" ht="15" x14ac:dyDescent="0.25">
      <c r="A234" s="30" t="s">
        <v>38</v>
      </c>
      <c r="B234" s="31">
        <v>1931627</v>
      </c>
    </row>
    <row r="235" spans="1:2" ht="15" x14ac:dyDescent="0.25">
      <c r="A235" s="18" t="s">
        <v>144</v>
      </c>
      <c r="B235" s="19">
        <v>25655102</v>
      </c>
    </row>
    <row r="236" spans="1:2" ht="15" x14ac:dyDescent="0.25">
      <c r="A236" s="18" t="s">
        <v>145</v>
      </c>
      <c r="B236" s="19">
        <v>36424633</v>
      </c>
    </row>
    <row r="237" spans="1:2" ht="15" x14ac:dyDescent="0.25">
      <c r="A237" s="18" t="s">
        <v>146</v>
      </c>
      <c r="B237" s="19">
        <v>10530531</v>
      </c>
    </row>
    <row r="238" spans="1:2" ht="15" x14ac:dyDescent="0.25">
      <c r="A238" s="18" t="s">
        <v>517</v>
      </c>
      <c r="B238" s="19">
        <f>SUM(B239:B240)</f>
        <v>20828544</v>
      </c>
    </row>
    <row r="239" spans="1:2" ht="15" x14ac:dyDescent="0.25">
      <c r="A239" s="30" t="s">
        <v>351</v>
      </c>
      <c r="B239" s="31">
        <v>20828072</v>
      </c>
    </row>
    <row r="240" spans="1:2" ht="15" x14ac:dyDescent="0.25">
      <c r="A240" s="30" t="s">
        <v>199</v>
      </c>
      <c r="B240" s="31">
        <v>472</v>
      </c>
    </row>
    <row r="241" spans="1:2" ht="15" x14ac:dyDescent="0.25">
      <c r="A241" s="47" t="s">
        <v>147</v>
      </c>
      <c r="B241" s="48">
        <v>35817860</v>
      </c>
    </row>
    <row r="242" spans="1:2" ht="15" x14ac:dyDescent="0.25">
      <c r="A242" s="18" t="s">
        <v>148</v>
      </c>
      <c r="B242" s="19">
        <v>8108703</v>
      </c>
    </row>
    <row r="243" spans="1:2" ht="15" x14ac:dyDescent="0.25">
      <c r="A243" s="18" t="s">
        <v>149</v>
      </c>
      <c r="B243" s="19">
        <v>36310380</v>
      </c>
    </row>
    <row r="244" spans="1:2" ht="15" x14ac:dyDescent="0.25">
      <c r="A244" s="18" t="s">
        <v>150</v>
      </c>
      <c r="B244" s="19">
        <v>9317070</v>
      </c>
    </row>
    <row r="245" spans="1:2" ht="15" x14ac:dyDescent="0.25">
      <c r="A245" s="18" t="s">
        <v>518</v>
      </c>
      <c r="B245" s="19">
        <f>SUM(B246:B247)</f>
        <v>32716880</v>
      </c>
    </row>
    <row r="246" spans="1:2" ht="15" x14ac:dyDescent="0.25">
      <c r="A246" s="30" t="s">
        <v>16</v>
      </c>
      <c r="B246" s="31">
        <v>31094458</v>
      </c>
    </row>
    <row r="247" spans="1:2" ht="15" x14ac:dyDescent="0.25">
      <c r="A247" s="30" t="s">
        <v>475</v>
      </c>
      <c r="B247" s="31">
        <v>1622422</v>
      </c>
    </row>
    <row r="248" spans="1:2" ht="15" x14ac:dyDescent="0.25">
      <c r="A248" s="18" t="s">
        <v>151</v>
      </c>
      <c r="B248" s="19">
        <v>15668434</v>
      </c>
    </row>
    <row r="249" spans="1:2" ht="15" x14ac:dyDescent="0.25">
      <c r="A249" s="18" t="s">
        <v>152</v>
      </c>
      <c r="B249" s="19">
        <v>20865603</v>
      </c>
    </row>
    <row r="250" spans="1:2" ht="15" x14ac:dyDescent="0.25">
      <c r="A250" s="18" t="s">
        <v>153</v>
      </c>
      <c r="B250" s="19">
        <v>20641448</v>
      </c>
    </row>
    <row r="251" spans="1:2" ht="15" x14ac:dyDescent="0.25">
      <c r="A251" s="18" t="s">
        <v>154</v>
      </c>
      <c r="B251" s="19">
        <v>23688238</v>
      </c>
    </row>
    <row r="252" spans="1:2" ht="15" x14ac:dyDescent="0.25">
      <c r="A252" s="18" t="s">
        <v>155</v>
      </c>
      <c r="B252" s="19">
        <v>10799534</v>
      </c>
    </row>
    <row r="253" spans="1:2" ht="15" x14ac:dyDescent="0.25">
      <c r="A253" s="18" t="s">
        <v>156</v>
      </c>
      <c r="B253" s="19">
        <v>14186648</v>
      </c>
    </row>
    <row r="254" spans="1:2" ht="15" x14ac:dyDescent="0.25">
      <c r="A254" s="18" t="s">
        <v>157</v>
      </c>
      <c r="B254" s="19">
        <v>11323615</v>
      </c>
    </row>
    <row r="255" spans="1:2" ht="15" x14ac:dyDescent="0.25">
      <c r="A255" s="18" t="s">
        <v>519</v>
      </c>
      <c r="B255" s="19">
        <f>SUM(B256:B257)</f>
        <v>20278678</v>
      </c>
    </row>
    <row r="256" spans="1:2" ht="15" x14ac:dyDescent="0.25">
      <c r="A256" s="30" t="s">
        <v>17</v>
      </c>
      <c r="B256" s="31">
        <v>18682756</v>
      </c>
    </row>
    <row r="257" spans="1:2" ht="15" x14ac:dyDescent="0.25">
      <c r="A257" s="30" t="s">
        <v>323</v>
      </c>
      <c r="B257" s="31">
        <v>1595922</v>
      </c>
    </row>
    <row r="258" spans="1:2" ht="15" x14ac:dyDescent="0.25">
      <c r="A258" s="18" t="s">
        <v>158</v>
      </c>
      <c r="B258" s="19">
        <v>23440069</v>
      </c>
    </row>
    <row r="259" spans="1:2" ht="15" x14ac:dyDescent="0.25">
      <c r="A259" s="18" t="s">
        <v>520</v>
      </c>
      <c r="B259" s="19">
        <f>SUM(B260:B261)</f>
        <v>42814254</v>
      </c>
    </row>
    <row r="260" spans="1:2" ht="15" x14ac:dyDescent="0.25">
      <c r="A260" s="30" t="s">
        <v>11</v>
      </c>
      <c r="B260" s="31">
        <v>36615416</v>
      </c>
    </row>
    <row r="261" spans="1:2" ht="15" x14ac:dyDescent="0.25">
      <c r="A261" s="30" t="s">
        <v>37</v>
      </c>
      <c r="B261" s="31">
        <v>6198838</v>
      </c>
    </row>
    <row r="262" spans="1:2" ht="15" x14ac:dyDescent="0.25">
      <c r="A262" s="18" t="s">
        <v>159</v>
      </c>
      <c r="B262" s="19">
        <v>7633199</v>
      </c>
    </row>
    <row r="263" spans="1:2" ht="15" x14ac:dyDescent="0.25">
      <c r="A263" s="18" t="s">
        <v>160</v>
      </c>
      <c r="B263" s="19">
        <v>33734638</v>
      </c>
    </row>
    <row r="264" spans="1:2" ht="15" x14ac:dyDescent="0.25">
      <c r="A264" s="18" t="s">
        <v>161</v>
      </c>
      <c r="B264" s="19">
        <v>21343263</v>
      </c>
    </row>
    <row r="265" spans="1:2" ht="15" x14ac:dyDescent="0.25">
      <c r="A265" s="18" t="s">
        <v>162</v>
      </c>
      <c r="B265" s="19">
        <v>9743172</v>
      </c>
    </row>
    <row r="266" spans="1:2" ht="15" x14ac:dyDescent="0.25">
      <c r="A266" s="18" t="s">
        <v>163</v>
      </c>
      <c r="B266" s="19">
        <v>18272209</v>
      </c>
    </row>
    <row r="267" spans="1:2" s="2" customFormat="1" ht="15" x14ac:dyDescent="0.25">
      <c r="A267" s="18" t="s">
        <v>521</v>
      </c>
      <c r="B267" s="19">
        <f>SUM(B268:B269)</f>
        <v>18870900</v>
      </c>
    </row>
    <row r="268" spans="1:2" ht="15" x14ac:dyDescent="0.25">
      <c r="A268" s="30" t="s">
        <v>19</v>
      </c>
      <c r="B268" s="31">
        <v>17820132</v>
      </c>
    </row>
    <row r="269" spans="1:2" ht="15" x14ac:dyDescent="0.25">
      <c r="A269" s="30" t="s">
        <v>323</v>
      </c>
      <c r="B269" s="31">
        <v>1050768</v>
      </c>
    </row>
    <row r="270" spans="1:2" ht="15" x14ac:dyDescent="0.25">
      <c r="A270" s="18" t="s">
        <v>164</v>
      </c>
      <c r="B270" s="19">
        <v>69925281</v>
      </c>
    </row>
    <row r="271" spans="1:2" ht="15" x14ac:dyDescent="0.25">
      <c r="A271" s="18" t="s">
        <v>165</v>
      </c>
      <c r="B271" s="19">
        <v>44285722</v>
      </c>
    </row>
    <row r="272" spans="1:2" ht="15" x14ac:dyDescent="0.25">
      <c r="A272" s="18" t="s">
        <v>166</v>
      </c>
      <c r="B272" s="19">
        <v>19669217</v>
      </c>
    </row>
    <row r="273" spans="1:2" ht="15" x14ac:dyDescent="0.25">
      <c r="A273" s="18" t="s">
        <v>167</v>
      </c>
      <c r="B273" s="19">
        <v>84844371</v>
      </c>
    </row>
    <row r="274" spans="1:2" ht="15" x14ac:dyDescent="0.25">
      <c r="A274" s="18" t="s">
        <v>168</v>
      </c>
      <c r="B274" s="19">
        <v>24756254</v>
      </c>
    </row>
    <row r="275" spans="1:2" ht="15" x14ac:dyDescent="0.25">
      <c r="A275" s="18" t="s">
        <v>169</v>
      </c>
      <c r="B275" s="19">
        <v>17204690</v>
      </c>
    </row>
    <row r="276" spans="1:2" ht="15" x14ac:dyDescent="0.25">
      <c r="A276" s="18" t="s">
        <v>170</v>
      </c>
      <c r="B276" s="19">
        <v>14021668</v>
      </c>
    </row>
    <row r="277" spans="1:2" ht="15" x14ac:dyDescent="0.25">
      <c r="A277" s="18" t="s">
        <v>171</v>
      </c>
      <c r="B277" s="19">
        <v>6856517</v>
      </c>
    </row>
    <row r="278" spans="1:2" ht="15" x14ac:dyDescent="0.25">
      <c r="A278" s="18" t="s">
        <v>172</v>
      </c>
      <c r="B278" s="19">
        <v>15261567</v>
      </c>
    </row>
    <row r="279" spans="1:2" ht="15" x14ac:dyDescent="0.25">
      <c r="A279" s="18" t="s">
        <v>173</v>
      </c>
      <c r="B279" s="19">
        <v>5133340</v>
      </c>
    </row>
    <row r="280" spans="1:2" ht="15" x14ac:dyDescent="0.25">
      <c r="A280" s="18" t="s">
        <v>522</v>
      </c>
      <c r="B280" s="19">
        <f>SUM(B281:B282)</f>
        <v>38410637</v>
      </c>
    </row>
    <row r="281" spans="1:2" ht="15" x14ac:dyDescent="0.25">
      <c r="A281" s="30" t="s">
        <v>11</v>
      </c>
      <c r="B281" s="31">
        <v>36356649</v>
      </c>
    </row>
    <row r="282" spans="1:2" ht="15" x14ac:dyDescent="0.25">
      <c r="A282" s="30" t="s">
        <v>37</v>
      </c>
      <c r="B282" s="31">
        <v>2053988</v>
      </c>
    </row>
    <row r="283" spans="1:2" ht="15" x14ac:dyDescent="0.25">
      <c r="A283" s="18" t="s">
        <v>174</v>
      </c>
      <c r="B283" s="19">
        <v>9458943</v>
      </c>
    </row>
    <row r="284" spans="1:2" ht="15" x14ac:dyDescent="0.25">
      <c r="A284" s="18" t="s">
        <v>523</v>
      </c>
      <c r="B284" s="19">
        <f>SUM(B285:B286)</f>
        <v>12365754</v>
      </c>
    </row>
    <row r="285" spans="1:2" ht="15" x14ac:dyDescent="0.25">
      <c r="A285" s="30" t="s">
        <v>19</v>
      </c>
      <c r="B285" s="31">
        <v>11106926</v>
      </c>
    </row>
    <row r="286" spans="1:2" ht="15" x14ac:dyDescent="0.25">
      <c r="A286" s="30" t="s">
        <v>43</v>
      </c>
      <c r="B286" s="31">
        <v>1258828</v>
      </c>
    </row>
    <row r="287" spans="1:2" ht="15" x14ac:dyDescent="0.25">
      <c r="A287" s="49" t="s">
        <v>175</v>
      </c>
      <c r="B287" s="50">
        <f>SUM(B98:B103,B106:B112,B115:B121,B124:B129,B132:B134,B137:B141,B144:B148,B151:B152,B155:B156,B159:B171,B175:B184,B187:B195,B198:B206,B209,B212:B215,B218:B220,B223:B226,B229:B232,B235:B238,B241:B245,B248:B255,B258:B259,B262:B267,B270:B280,B283:B284)</f>
        <v>3417548617</v>
      </c>
    </row>
    <row r="288" spans="1:2" ht="18.75" x14ac:dyDescent="0.25">
      <c r="A288" s="16"/>
      <c r="B288" s="17"/>
    </row>
    <row r="289" spans="1:2" x14ac:dyDescent="0.25">
      <c r="A289" s="51"/>
      <c r="B289" s="52"/>
    </row>
    <row r="290" spans="1:2" thickBot="1" x14ac:dyDescent="0.3">
      <c r="A290" s="68" t="s">
        <v>176</v>
      </c>
      <c r="B290" s="70"/>
    </row>
    <row r="291" spans="1:2" ht="80.25" customHeight="1" thickTop="1" x14ac:dyDescent="0.25">
      <c r="A291" s="71" t="s">
        <v>572</v>
      </c>
      <c r="B291" s="72"/>
    </row>
    <row r="292" spans="1:2" x14ac:dyDescent="0.25">
      <c r="A292" s="53"/>
      <c r="B292" s="52"/>
    </row>
    <row r="293" spans="1:2" ht="15" x14ac:dyDescent="0.25">
      <c r="A293" s="18" t="s">
        <v>177</v>
      </c>
      <c r="B293" s="19">
        <v>25023576</v>
      </c>
    </row>
    <row r="294" spans="1:2" ht="15" x14ac:dyDescent="0.25">
      <c r="A294" s="54" t="s">
        <v>178</v>
      </c>
      <c r="B294" s="55">
        <v>3582050</v>
      </c>
    </row>
    <row r="295" spans="1:2" ht="15" x14ac:dyDescent="0.25">
      <c r="A295" s="54" t="s">
        <v>179</v>
      </c>
      <c r="B295" s="55">
        <v>3156205</v>
      </c>
    </row>
    <row r="296" spans="1:2" ht="15" x14ac:dyDescent="0.25">
      <c r="A296" s="54" t="s">
        <v>180</v>
      </c>
      <c r="B296" s="55">
        <v>1992086</v>
      </c>
    </row>
    <row r="297" spans="1:2" ht="15" x14ac:dyDescent="0.25">
      <c r="A297" s="54" t="s">
        <v>181</v>
      </c>
      <c r="B297" s="55">
        <v>2678574</v>
      </c>
    </row>
    <row r="298" spans="1:2" ht="15" x14ac:dyDescent="0.25">
      <c r="A298" s="54" t="s">
        <v>182</v>
      </c>
      <c r="B298" s="55">
        <v>2659981</v>
      </c>
    </row>
    <row r="299" spans="1:2" ht="15" x14ac:dyDescent="0.25">
      <c r="A299" s="54" t="s">
        <v>183</v>
      </c>
      <c r="B299" s="55">
        <v>2946627</v>
      </c>
    </row>
    <row r="300" spans="1:2" ht="15" x14ac:dyDescent="0.25">
      <c r="A300" s="54" t="s">
        <v>184</v>
      </c>
      <c r="B300" s="55">
        <v>2241726</v>
      </c>
    </row>
    <row r="301" spans="1:2" ht="15" x14ac:dyDescent="0.25">
      <c r="A301" s="54" t="s">
        <v>185</v>
      </c>
      <c r="B301" s="55">
        <v>5766327</v>
      </c>
    </row>
    <row r="302" spans="1:2" ht="15" x14ac:dyDescent="0.25">
      <c r="A302" s="54"/>
      <c r="B302" s="55"/>
    </row>
    <row r="303" spans="1:2" ht="15" x14ac:dyDescent="0.25">
      <c r="A303" s="18" t="s">
        <v>186</v>
      </c>
      <c r="B303" s="19">
        <v>4872413</v>
      </c>
    </row>
    <row r="304" spans="1:2" ht="15" x14ac:dyDescent="0.25">
      <c r="A304" s="54" t="s">
        <v>187</v>
      </c>
      <c r="B304" s="55">
        <v>4872413</v>
      </c>
    </row>
    <row r="305" spans="1:2" ht="15" x14ac:dyDescent="0.25">
      <c r="A305" s="54"/>
      <c r="B305" s="55"/>
    </row>
    <row r="306" spans="1:2" ht="15" x14ac:dyDescent="0.25">
      <c r="A306" s="18" t="s">
        <v>188</v>
      </c>
      <c r="B306" s="19">
        <v>35700404</v>
      </c>
    </row>
    <row r="307" spans="1:2" ht="15" x14ac:dyDescent="0.25">
      <c r="A307" s="54" t="s">
        <v>189</v>
      </c>
      <c r="B307" s="55">
        <v>9620003</v>
      </c>
    </row>
    <row r="308" spans="1:2" ht="15" x14ac:dyDescent="0.25">
      <c r="A308" s="54" t="s">
        <v>190</v>
      </c>
      <c r="B308" s="55">
        <v>2572245</v>
      </c>
    </row>
    <row r="309" spans="1:2" ht="15" x14ac:dyDescent="0.25">
      <c r="A309" s="54" t="s">
        <v>191</v>
      </c>
      <c r="B309" s="55">
        <v>7202736</v>
      </c>
    </row>
    <row r="310" spans="1:2" ht="15" x14ac:dyDescent="0.25">
      <c r="A310" s="54" t="s">
        <v>192</v>
      </c>
      <c r="B310" s="55">
        <v>2329937</v>
      </c>
    </row>
    <row r="311" spans="1:2" ht="15" x14ac:dyDescent="0.25">
      <c r="A311" s="54" t="s">
        <v>193</v>
      </c>
      <c r="B311" s="55">
        <v>3592646</v>
      </c>
    </row>
    <row r="312" spans="1:2" ht="15" x14ac:dyDescent="0.25">
      <c r="A312" s="54" t="s">
        <v>194</v>
      </c>
      <c r="B312" s="55">
        <v>2245873</v>
      </c>
    </row>
    <row r="313" spans="1:2" ht="15" x14ac:dyDescent="0.25">
      <c r="A313" s="54" t="s">
        <v>533</v>
      </c>
      <c r="B313" s="55">
        <v>8136964</v>
      </c>
    </row>
    <row r="314" spans="1:2" ht="15" x14ac:dyDescent="0.25">
      <c r="A314" s="54"/>
      <c r="B314" s="55"/>
    </row>
    <row r="315" spans="1:2" ht="15" x14ac:dyDescent="0.25">
      <c r="A315" s="18" t="s">
        <v>32</v>
      </c>
      <c r="B315" s="19">
        <v>16071001</v>
      </c>
    </row>
    <row r="316" spans="1:2" ht="15" x14ac:dyDescent="0.25">
      <c r="A316" s="54" t="s">
        <v>195</v>
      </c>
      <c r="B316" s="55">
        <v>2780124</v>
      </c>
    </row>
    <row r="317" spans="1:2" ht="15" x14ac:dyDescent="0.25">
      <c r="A317" s="54" t="s">
        <v>534</v>
      </c>
      <c r="B317" s="55">
        <v>5325193</v>
      </c>
    </row>
    <row r="318" spans="1:2" ht="15" x14ac:dyDescent="0.25">
      <c r="A318" s="54" t="s">
        <v>196</v>
      </c>
      <c r="B318" s="55">
        <v>2134571</v>
      </c>
    </row>
    <row r="319" spans="1:2" ht="15" x14ac:dyDescent="0.25">
      <c r="A319" s="54" t="s">
        <v>197</v>
      </c>
      <c r="B319" s="55">
        <v>2633991</v>
      </c>
    </row>
    <row r="320" spans="1:2" ht="15" x14ac:dyDescent="0.25">
      <c r="A320" s="54" t="s">
        <v>198</v>
      </c>
      <c r="B320" s="55">
        <v>2190687</v>
      </c>
    </row>
    <row r="321" spans="1:2" ht="15" x14ac:dyDescent="0.25">
      <c r="A321" s="54" t="s">
        <v>535</v>
      </c>
      <c r="B321" s="55">
        <v>1006435</v>
      </c>
    </row>
    <row r="322" spans="1:2" ht="15" x14ac:dyDescent="0.25">
      <c r="A322" s="54"/>
      <c r="B322" s="55"/>
    </row>
    <row r="323" spans="1:2" ht="15" x14ac:dyDescent="0.25">
      <c r="A323" s="18" t="s">
        <v>199</v>
      </c>
      <c r="B323" s="19">
        <v>272066537</v>
      </c>
    </row>
    <row r="324" spans="1:2" ht="15" x14ac:dyDescent="0.25">
      <c r="A324" s="54" t="s">
        <v>200</v>
      </c>
      <c r="B324" s="55">
        <v>4755669</v>
      </c>
    </row>
    <row r="325" spans="1:2" ht="15" x14ac:dyDescent="0.25">
      <c r="A325" s="54" t="s">
        <v>201</v>
      </c>
      <c r="B325" s="55">
        <v>4048903</v>
      </c>
    </row>
    <row r="326" spans="1:2" ht="15" x14ac:dyDescent="0.25">
      <c r="A326" s="54" t="s">
        <v>202</v>
      </c>
      <c r="B326" s="55">
        <v>6938634</v>
      </c>
    </row>
    <row r="327" spans="1:2" ht="15" x14ac:dyDescent="0.25">
      <c r="A327" s="54" t="s">
        <v>203</v>
      </c>
      <c r="B327" s="55">
        <v>10308599</v>
      </c>
    </row>
    <row r="328" spans="1:2" ht="15" x14ac:dyDescent="0.25">
      <c r="A328" s="54" t="s">
        <v>204</v>
      </c>
      <c r="B328" s="55">
        <v>5987583</v>
      </c>
    </row>
    <row r="329" spans="1:2" ht="15" x14ac:dyDescent="0.25">
      <c r="A329" s="54" t="s">
        <v>205</v>
      </c>
      <c r="B329" s="55">
        <v>10590846</v>
      </c>
    </row>
    <row r="330" spans="1:2" ht="15" x14ac:dyDescent="0.25">
      <c r="A330" s="54" t="s">
        <v>206</v>
      </c>
      <c r="B330" s="55">
        <v>4473987</v>
      </c>
    </row>
    <row r="331" spans="1:2" ht="15" x14ac:dyDescent="0.25">
      <c r="A331" s="54" t="s">
        <v>207</v>
      </c>
      <c r="B331" s="55">
        <v>7843042</v>
      </c>
    </row>
    <row r="332" spans="1:2" ht="15" x14ac:dyDescent="0.25">
      <c r="A332" s="54" t="s">
        <v>208</v>
      </c>
      <c r="B332" s="55">
        <v>4556863</v>
      </c>
    </row>
    <row r="333" spans="1:2" ht="15" x14ac:dyDescent="0.25">
      <c r="A333" s="54" t="s">
        <v>209</v>
      </c>
      <c r="B333" s="55">
        <v>8932310</v>
      </c>
    </row>
    <row r="334" spans="1:2" ht="15" x14ac:dyDescent="0.25">
      <c r="A334" s="54" t="s">
        <v>210</v>
      </c>
      <c r="B334" s="55">
        <v>9841873</v>
      </c>
    </row>
    <row r="335" spans="1:2" ht="15" x14ac:dyDescent="0.25">
      <c r="A335" s="54" t="s">
        <v>211</v>
      </c>
      <c r="B335" s="55">
        <v>4644967</v>
      </c>
    </row>
    <row r="336" spans="1:2" ht="15" x14ac:dyDescent="0.25">
      <c r="A336" s="54" t="s">
        <v>212</v>
      </c>
      <c r="B336" s="55">
        <v>5532640</v>
      </c>
    </row>
    <row r="337" spans="1:2" ht="15" x14ac:dyDescent="0.25">
      <c r="A337" s="54" t="s">
        <v>213</v>
      </c>
      <c r="B337" s="55">
        <v>3810420</v>
      </c>
    </row>
    <row r="338" spans="1:2" ht="15" x14ac:dyDescent="0.25">
      <c r="A338" s="54" t="s">
        <v>214</v>
      </c>
      <c r="B338" s="55">
        <v>6440671</v>
      </c>
    </row>
    <row r="339" spans="1:2" ht="15" x14ac:dyDescent="0.25">
      <c r="A339" s="54" t="s">
        <v>215</v>
      </c>
      <c r="B339" s="55">
        <v>6830739</v>
      </c>
    </row>
    <row r="340" spans="1:2" ht="15" x14ac:dyDescent="0.25">
      <c r="A340" s="54" t="s">
        <v>216</v>
      </c>
      <c r="B340" s="55">
        <v>9261967</v>
      </c>
    </row>
    <row r="341" spans="1:2" ht="15" x14ac:dyDescent="0.25">
      <c r="A341" s="54" t="s">
        <v>217</v>
      </c>
      <c r="B341" s="55">
        <v>7855928</v>
      </c>
    </row>
    <row r="342" spans="1:2" ht="15" x14ac:dyDescent="0.25">
      <c r="A342" s="54" t="s">
        <v>218</v>
      </c>
      <c r="B342" s="55">
        <v>3463064</v>
      </c>
    </row>
    <row r="343" spans="1:2" ht="15" x14ac:dyDescent="0.25">
      <c r="A343" s="54" t="s">
        <v>219</v>
      </c>
      <c r="B343" s="55">
        <v>7503272</v>
      </c>
    </row>
    <row r="344" spans="1:2" ht="15" x14ac:dyDescent="0.25">
      <c r="A344" s="54" t="s">
        <v>220</v>
      </c>
      <c r="B344" s="55">
        <v>5025333</v>
      </c>
    </row>
    <row r="345" spans="1:2" ht="15" x14ac:dyDescent="0.25">
      <c r="A345" s="54" t="s">
        <v>221</v>
      </c>
      <c r="B345" s="55">
        <v>15663253</v>
      </c>
    </row>
    <row r="346" spans="1:2" ht="15" x14ac:dyDescent="0.25">
      <c r="A346" s="54" t="s">
        <v>222</v>
      </c>
      <c r="B346" s="55">
        <v>7117427</v>
      </c>
    </row>
    <row r="347" spans="1:2" ht="15" x14ac:dyDescent="0.25">
      <c r="A347" s="54" t="s">
        <v>223</v>
      </c>
      <c r="B347" s="55">
        <v>16390496</v>
      </c>
    </row>
    <row r="348" spans="1:2" ht="15" x14ac:dyDescent="0.25">
      <c r="A348" s="54" t="s">
        <v>224</v>
      </c>
      <c r="B348" s="55">
        <v>13289699</v>
      </c>
    </row>
    <row r="349" spans="1:2" ht="15" x14ac:dyDescent="0.25">
      <c r="A349" s="54" t="s">
        <v>225</v>
      </c>
      <c r="B349" s="55">
        <v>12320580</v>
      </c>
    </row>
    <row r="350" spans="1:2" ht="15" x14ac:dyDescent="0.25">
      <c r="A350" s="54" t="s">
        <v>226</v>
      </c>
      <c r="B350" s="55">
        <v>9277217</v>
      </c>
    </row>
    <row r="351" spans="1:2" ht="15" x14ac:dyDescent="0.25">
      <c r="A351" s="54" t="s">
        <v>227</v>
      </c>
      <c r="B351" s="55">
        <v>7955434</v>
      </c>
    </row>
    <row r="352" spans="1:2" ht="15" x14ac:dyDescent="0.25">
      <c r="A352" s="54" t="s">
        <v>228</v>
      </c>
      <c r="B352" s="55">
        <v>7101511</v>
      </c>
    </row>
    <row r="353" spans="1:2" ht="15" x14ac:dyDescent="0.25">
      <c r="A353" s="54" t="s">
        <v>229</v>
      </c>
      <c r="B353" s="55">
        <v>6457633</v>
      </c>
    </row>
    <row r="354" spans="1:2" ht="15" x14ac:dyDescent="0.25">
      <c r="A354" s="54" t="s">
        <v>230</v>
      </c>
      <c r="B354" s="55">
        <v>6945509</v>
      </c>
    </row>
    <row r="355" spans="1:2" ht="15" x14ac:dyDescent="0.25">
      <c r="A355" s="54" t="s">
        <v>231</v>
      </c>
      <c r="B355" s="55">
        <v>11381346</v>
      </c>
    </row>
    <row r="356" spans="1:2" ht="15" x14ac:dyDescent="0.25">
      <c r="A356" s="54" t="s">
        <v>232</v>
      </c>
      <c r="B356" s="55">
        <v>7396241</v>
      </c>
    </row>
    <row r="357" spans="1:2" ht="15" x14ac:dyDescent="0.25">
      <c r="A357" s="54" t="s">
        <v>233</v>
      </c>
      <c r="B357" s="55">
        <v>4695805</v>
      </c>
    </row>
    <row r="358" spans="1:2" ht="15" x14ac:dyDescent="0.25">
      <c r="A358" s="54" t="s">
        <v>234</v>
      </c>
      <c r="B358" s="55">
        <v>7366125</v>
      </c>
    </row>
    <row r="359" spans="1:2" ht="15" x14ac:dyDescent="0.25">
      <c r="A359" s="54" t="s">
        <v>533</v>
      </c>
      <c r="B359" s="55">
        <v>60951</v>
      </c>
    </row>
    <row r="360" spans="1:2" ht="15" x14ac:dyDescent="0.25">
      <c r="A360" s="54"/>
      <c r="B360" s="55"/>
    </row>
    <row r="361" spans="1:2" ht="15" x14ac:dyDescent="0.25">
      <c r="A361" s="18" t="s">
        <v>235</v>
      </c>
      <c r="B361" s="19">
        <v>41660719</v>
      </c>
    </row>
    <row r="362" spans="1:2" ht="15" x14ac:dyDescent="0.25">
      <c r="A362" s="54" t="s">
        <v>236</v>
      </c>
      <c r="B362" s="55">
        <v>11612002</v>
      </c>
    </row>
    <row r="363" spans="1:2" ht="15" x14ac:dyDescent="0.25">
      <c r="A363" s="54" t="s">
        <v>237</v>
      </c>
      <c r="B363" s="55">
        <v>5408461</v>
      </c>
    </row>
    <row r="364" spans="1:2" ht="15" x14ac:dyDescent="0.25">
      <c r="A364" s="54" t="s">
        <v>238</v>
      </c>
      <c r="B364" s="55">
        <v>7228214</v>
      </c>
    </row>
    <row r="365" spans="1:2" ht="15" x14ac:dyDescent="0.25">
      <c r="A365" s="54" t="s">
        <v>239</v>
      </c>
      <c r="B365" s="55">
        <v>3510141</v>
      </c>
    </row>
    <row r="366" spans="1:2" ht="15" x14ac:dyDescent="0.25">
      <c r="A366" s="54" t="s">
        <v>240</v>
      </c>
      <c r="B366" s="55">
        <v>7737883</v>
      </c>
    </row>
    <row r="367" spans="1:2" ht="15" x14ac:dyDescent="0.25">
      <c r="A367" s="54" t="s">
        <v>241</v>
      </c>
      <c r="B367" s="55">
        <v>6164018</v>
      </c>
    </row>
    <row r="368" spans="1:2" ht="15" x14ac:dyDescent="0.25">
      <c r="A368" s="54"/>
      <c r="B368" s="55"/>
    </row>
    <row r="369" spans="1:2" ht="15" x14ac:dyDescent="0.25">
      <c r="A369" s="56" t="s">
        <v>37</v>
      </c>
      <c r="B369" s="57">
        <v>65526255</v>
      </c>
    </row>
    <row r="370" spans="1:2" ht="15" x14ac:dyDescent="0.25">
      <c r="A370" s="54" t="s">
        <v>536</v>
      </c>
      <c r="B370" s="55">
        <v>30610983</v>
      </c>
    </row>
    <row r="371" spans="1:2" ht="15" x14ac:dyDescent="0.25">
      <c r="A371" s="54" t="s">
        <v>242</v>
      </c>
      <c r="B371" s="55">
        <v>34915272</v>
      </c>
    </row>
    <row r="372" spans="1:2" ht="15" x14ac:dyDescent="0.25">
      <c r="A372" s="54"/>
      <c r="B372" s="55"/>
    </row>
    <row r="373" spans="1:2" ht="15" x14ac:dyDescent="0.25">
      <c r="A373" s="56" t="s">
        <v>41</v>
      </c>
      <c r="B373" s="57">
        <v>10973807</v>
      </c>
    </row>
    <row r="374" spans="1:2" ht="15" x14ac:dyDescent="0.25">
      <c r="A374" s="54" t="s">
        <v>243</v>
      </c>
      <c r="B374" s="55">
        <v>8952725</v>
      </c>
    </row>
    <row r="375" spans="1:2" ht="15" x14ac:dyDescent="0.25">
      <c r="A375" s="54" t="s">
        <v>537</v>
      </c>
      <c r="B375" s="55">
        <v>2021082</v>
      </c>
    </row>
    <row r="376" spans="1:2" ht="15" x14ac:dyDescent="0.25">
      <c r="A376" s="54"/>
      <c r="B376" s="55"/>
    </row>
    <row r="377" spans="1:2" ht="15" x14ac:dyDescent="0.25">
      <c r="A377" s="18" t="s">
        <v>244</v>
      </c>
      <c r="B377" s="19">
        <v>84786419</v>
      </c>
    </row>
    <row r="378" spans="1:2" ht="15" x14ac:dyDescent="0.25">
      <c r="A378" s="54" t="s">
        <v>245</v>
      </c>
      <c r="B378" s="55">
        <v>8222365</v>
      </c>
    </row>
    <row r="379" spans="1:2" ht="15" x14ac:dyDescent="0.25">
      <c r="A379" s="54" t="s">
        <v>246</v>
      </c>
      <c r="B379" s="55">
        <v>7849017</v>
      </c>
    </row>
    <row r="380" spans="1:2" ht="15" x14ac:dyDescent="0.25">
      <c r="A380" s="54" t="s">
        <v>247</v>
      </c>
      <c r="B380" s="55">
        <v>12950047</v>
      </c>
    </row>
    <row r="381" spans="1:2" ht="15" x14ac:dyDescent="0.25">
      <c r="A381" s="54" t="s">
        <v>248</v>
      </c>
      <c r="B381" s="55">
        <v>3632893</v>
      </c>
    </row>
    <row r="382" spans="1:2" ht="15" x14ac:dyDescent="0.25">
      <c r="A382" s="54" t="s">
        <v>249</v>
      </c>
      <c r="B382" s="55">
        <v>4592123</v>
      </c>
    </row>
    <row r="383" spans="1:2" ht="15" x14ac:dyDescent="0.25">
      <c r="A383" s="54" t="s">
        <v>250</v>
      </c>
      <c r="B383" s="55">
        <v>5262415</v>
      </c>
    </row>
    <row r="384" spans="1:2" ht="15" x14ac:dyDescent="0.25">
      <c r="A384" s="54" t="s">
        <v>251</v>
      </c>
      <c r="B384" s="55">
        <v>6787267</v>
      </c>
    </row>
    <row r="385" spans="1:2" ht="15" x14ac:dyDescent="0.25">
      <c r="A385" s="54" t="s">
        <v>252</v>
      </c>
      <c r="B385" s="55">
        <v>6329057</v>
      </c>
    </row>
    <row r="386" spans="1:2" ht="15" x14ac:dyDescent="0.25">
      <c r="A386" s="54" t="s">
        <v>253</v>
      </c>
      <c r="B386" s="55">
        <v>5962415</v>
      </c>
    </row>
    <row r="387" spans="1:2" ht="15" x14ac:dyDescent="0.25">
      <c r="A387" s="54" t="s">
        <v>254</v>
      </c>
      <c r="B387" s="55">
        <v>6140263</v>
      </c>
    </row>
    <row r="388" spans="1:2" ht="15" x14ac:dyDescent="0.25">
      <c r="A388" s="54" t="s">
        <v>255</v>
      </c>
      <c r="B388" s="55">
        <v>2469344</v>
      </c>
    </row>
    <row r="389" spans="1:2" ht="15" x14ac:dyDescent="0.25">
      <c r="A389" s="54" t="s">
        <v>256</v>
      </c>
      <c r="B389" s="55">
        <v>6511525</v>
      </c>
    </row>
    <row r="390" spans="1:2" ht="15" x14ac:dyDescent="0.25">
      <c r="A390" s="54" t="s">
        <v>257</v>
      </c>
      <c r="B390" s="55">
        <v>2900745</v>
      </c>
    </row>
    <row r="391" spans="1:2" ht="15" x14ac:dyDescent="0.25">
      <c r="A391" s="54" t="s">
        <v>258</v>
      </c>
      <c r="B391" s="55">
        <v>2393441</v>
      </c>
    </row>
    <row r="392" spans="1:2" ht="15" x14ac:dyDescent="0.25">
      <c r="A392" s="54" t="s">
        <v>259</v>
      </c>
      <c r="B392" s="55">
        <v>2783502</v>
      </c>
    </row>
    <row r="393" spans="1:2" ht="15" x14ac:dyDescent="0.25">
      <c r="A393" s="54"/>
      <c r="B393" s="55"/>
    </row>
    <row r="394" spans="1:2" ht="15" x14ac:dyDescent="0.25">
      <c r="A394" s="18" t="s">
        <v>260</v>
      </c>
      <c r="B394" s="19">
        <v>49685668</v>
      </c>
    </row>
    <row r="395" spans="1:2" ht="15" x14ac:dyDescent="0.25">
      <c r="A395" s="54" t="s">
        <v>261</v>
      </c>
      <c r="B395" s="55">
        <v>3896127</v>
      </c>
    </row>
    <row r="396" spans="1:2" ht="15" x14ac:dyDescent="0.25">
      <c r="A396" s="54" t="s">
        <v>262</v>
      </c>
      <c r="B396" s="55">
        <v>9067731</v>
      </c>
    </row>
    <row r="397" spans="1:2" ht="15" x14ac:dyDescent="0.25">
      <c r="A397" s="54" t="s">
        <v>263</v>
      </c>
      <c r="B397" s="55">
        <v>1984936</v>
      </c>
    </row>
    <row r="398" spans="1:2" ht="15" x14ac:dyDescent="0.25">
      <c r="A398" s="54" t="s">
        <v>264</v>
      </c>
      <c r="B398" s="55">
        <v>2673035</v>
      </c>
    </row>
    <row r="399" spans="1:2" ht="15" x14ac:dyDescent="0.25">
      <c r="A399" s="54" t="s">
        <v>265</v>
      </c>
      <c r="B399" s="55">
        <v>3178138</v>
      </c>
    </row>
    <row r="400" spans="1:2" ht="15" x14ac:dyDescent="0.25">
      <c r="A400" s="54" t="s">
        <v>266</v>
      </c>
      <c r="B400" s="55">
        <v>5588480</v>
      </c>
    </row>
    <row r="401" spans="1:2" ht="15" x14ac:dyDescent="0.25">
      <c r="A401" s="54" t="s">
        <v>267</v>
      </c>
      <c r="B401" s="55">
        <v>2196672</v>
      </c>
    </row>
    <row r="402" spans="1:2" ht="15" x14ac:dyDescent="0.25">
      <c r="A402" s="54" t="s">
        <v>268</v>
      </c>
      <c r="B402" s="55">
        <v>6451295</v>
      </c>
    </row>
    <row r="403" spans="1:2" ht="15" x14ac:dyDescent="0.25">
      <c r="A403" s="54" t="s">
        <v>269</v>
      </c>
      <c r="B403" s="55">
        <v>5456603</v>
      </c>
    </row>
    <row r="404" spans="1:2" ht="15" x14ac:dyDescent="0.25">
      <c r="A404" s="54" t="s">
        <v>270</v>
      </c>
      <c r="B404" s="55">
        <v>3186716</v>
      </c>
    </row>
    <row r="405" spans="1:2" ht="15" x14ac:dyDescent="0.25">
      <c r="A405" s="54" t="s">
        <v>271</v>
      </c>
      <c r="B405" s="55">
        <v>6005935</v>
      </c>
    </row>
    <row r="406" spans="1:2" ht="15" x14ac:dyDescent="0.25">
      <c r="A406" s="54"/>
      <c r="B406" s="55"/>
    </row>
    <row r="407" spans="1:2" ht="15" x14ac:dyDescent="0.25">
      <c r="A407" s="18" t="s">
        <v>272</v>
      </c>
      <c r="B407" s="19">
        <v>13835543</v>
      </c>
    </row>
    <row r="408" spans="1:2" ht="15" x14ac:dyDescent="0.25">
      <c r="A408" s="54" t="s">
        <v>273</v>
      </c>
      <c r="B408" s="55">
        <v>7864323</v>
      </c>
    </row>
    <row r="409" spans="1:2" ht="15" x14ac:dyDescent="0.25">
      <c r="A409" s="54" t="s">
        <v>274</v>
      </c>
      <c r="B409" s="55">
        <v>5971220</v>
      </c>
    </row>
    <row r="410" spans="1:2" ht="15" x14ac:dyDescent="0.25">
      <c r="A410" s="54"/>
      <c r="B410" s="55"/>
    </row>
    <row r="411" spans="1:2" ht="15" x14ac:dyDescent="0.25">
      <c r="A411" s="18" t="s">
        <v>275</v>
      </c>
      <c r="B411" s="19">
        <v>20949294</v>
      </c>
    </row>
    <row r="412" spans="1:2" ht="15" x14ac:dyDescent="0.25">
      <c r="A412" s="54" t="s">
        <v>276</v>
      </c>
      <c r="B412" s="55">
        <v>4547613</v>
      </c>
    </row>
    <row r="413" spans="1:2" ht="15" x14ac:dyDescent="0.25">
      <c r="A413" s="54" t="s">
        <v>277</v>
      </c>
      <c r="B413" s="55">
        <v>4191157</v>
      </c>
    </row>
    <row r="414" spans="1:2" ht="15" x14ac:dyDescent="0.25">
      <c r="A414" s="54" t="s">
        <v>538</v>
      </c>
      <c r="B414" s="55">
        <v>1399544</v>
      </c>
    </row>
    <row r="415" spans="1:2" ht="15" x14ac:dyDescent="0.25">
      <c r="A415" s="54" t="s">
        <v>278</v>
      </c>
      <c r="B415" s="55">
        <v>7409030</v>
      </c>
    </row>
    <row r="416" spans="1:2" ht="15" x14ac:dyDescent="0.25">
      <c r="A416" s="54" t="s">
        <v>279</v>
      </c>
      <c r="B416" s="55">
        <v>3401950</v>
      </c>
    </row>
    <row r="417" spans="1:2" ht="15" x14ac:dyDescent="0.25">
      <c r="A417" s="54"/>
      <c r="B417" s="55"/>
    </row>
    <row r="418" spans="1:2" ht="15" x14ac:dyDescent="0.25">
      <c r="A418" s="18" t="s">
        <v>16</v>
      </c>
      <c r="B418" s="19">
        <v>55731910</v>
      </c>
    </row>
    <row r="419" spans="1:2" ht="15" x14ac:dyDescent="0.25">
      <c r="A419" s="54" t="s">
        <v>539</v>
      </c>
      <c r="B419" s="55">
        <v>3399152</v>
      </c>
    </row>
    <row r="420" spans="1:2" ht="15" x14ac:dyDescent="0.25">
      <c r="A420" s="54" t="s">
        <v>540</v>
      </c>
      <c r="B420" s="55">
        <v>827501</v>
      </c>
    </row>
    <row r="421" spans="1:2" ht="15" x14ac:dyDescent="0.25">
      <c r="A421" s="54" t="s">
        <v>280</v>
      </c>
      <c r="B421" s="55">
        <v>9179551</v>
      </c>
    </row>
    <row r="422" spans="1:2" ht="15" x14ac:dyDescent="0.25">
      <c r="A422" s="54" t="s">
        <v>541</v>
      </c>
      <c r="B422" s="55">
        <v>21575</v>
      </c>
    </row>
    <row r="423" spans="1:2" ht="15" x14ac:dyDescent="0.25">
      <c r="A423" s="54" t="s">
        <v>281</v>
      </c>
      <c r="B423" s="55">
        <v>4265679</v>
      </c>
    </row>
    <row r="424" spans="1:2" ht="15" x14ac:dyDescent="0.25">
      <c r="A424" s="54" t="s">
        <v>282</v>
      </c>
      <c r="B424" s="55">
        <v>12144666</v>
      </c>
    </row>
    <row r="425" spans="1:2" ht="15" x14ac:dyDescent="0.25">
      <c r="A425" s="54" t="s">
        <v>542</v>
      </c>
      <c r="B425" s="55">
        <v>2968440</v>
      </c>
    </row>
    <row r="426" spans="1:2" ht="15" x14ac:dyDescent="0.25">
      <c r="A426" s="54" t="s">
        <v>283</v>
      </c>
      <c r="B426" s="55">
        <v>6168433</v>
      </c>
    </row>
    <row r="427" spans="1:2" ht="15" x14ac:dyDescent="0.25">
      <c r="A427" s="54" t="s">
        <v>284</v>
      </c>
      <c r="B427" s="55">
        <v>3570889</v>
      </c>
    </row>
    <row r="428" spans="1:2" ht="15" x14ac:dyDescent="0.25">
      <c r="A428" s="54" t="s">
        <v>543</v>
      </c>
      <c r="B428" s="55">
        <v>170944</v>
      </c>
    </row>
    <row r="429" spans="1:2" ht="15" x14ac:dyDescent="0.25">
      <c r="A429" s="54" t="s">
        <v>285</v>
      </c>
      <c r="B429" s="55">
        <v>5384484</v>
      </c>
    </row>
    <row r="430" spans="1:2" ht="15" x14ac:dyDescent="0.25">
      <c r="A430" s="54" t="s">
        <v>544</v>
      </c>
      <c r="B430" s="55">
        <v>222</v>
      </c>
    </row>
    <row r="431" spans="1:2" ht="15" x14ac:dyDescent="0.25">
      <c r="A431" s="54" t="s">
        <v>286</v>
      </c>
      <c r="B431" s="55">
        <v>7630374</v>
      </c>
    </row>
    <row r="432" spans="1:2" ht="15" x14ac:dyDescent="0.25">
      <c r="A432" s="54"/>
      <c r="B432" s="55"/>
    </row>
    <row r="433" spans="1:2" ht="15" x14ac:dyDescent="0.25">
      <c r="A433" s="18" t="s">
        <v>17</v>
      </c>
      <c r="B433" s="19">
        <v>46026506</v>
      </c>
    </row>
    <row r="434" spans="1:2" ht="15" x14ac:dyDescent="0.25">
      <c r="A434" s="54" t="s">
        <v>287</v>
      </c>
      <c r="B434" s="55">
        <v>3463338</v>
      </c>
    </row>
    <row r="435" spans="1:2" ht="15" x14ac:dyDescent="0.25">
      <c r="A435" s="54" t="s">
        <v>288</v>
      </c>
      <c r="B435" s="55">
        <v>7829963</v>
      </c>
    </row>
    <row r="436" spans="1:2" ht="15" x14ac:dyDescent="0.25">
      <c r="A436" s="54" t="s">
        <v>289</v>
      </c>
      <c r="B436" s="55">
        <v>2489132</v>
      </c>
    </row>
    <row r="437" spans="1:2" ht="15" x14ac:dyDescent="0.25">
      <c r="A437" s="54" t="s">
        <v>545</v>
      </c>
      <c r="B437" s="55">
        <v>5894199</v>
      </c>
    </row>
    <row r="438" spans="1:2" ht="15" x14ac:dyDescent="0.25">
      <c r="A438" s="54" t="s">
        <v>290</v>
      </c>
      <c r="B438" s="55">
        <v>2670876</v>
      </c>
    </row>
    <row r="439" spans="1:2" ht="15" x14ac:dyDescent="0.25">
      <c r="A439" s="54" t="s">
        <v>291</v>
      </c>
      <c r="B439" s="55">
        <v>11120224</v>
      </c>
    </row>
    <row r="440" spans="1:2" ht="15" x14ac:dyDescent="0.25">
      <c r="A440" s="54" t="s">
        <v>546</v>
      </c>
      <c r="B440" s="55">
        <v>2807381</v>
      </c>
    </row>
    <row r="441" spans="1:2" ht="15" x14ac:dyDescent="0.25">
      <c r="A441" s="54" t="s">
        <v>292</v>
      </c>
      <c r="B441" s="55">
        <v>5687073</v>
      </c>
    </row>
    <row r="442" spans="1:2" ht="15" x14ac:dyDescent="0.25">
      <c r="A442" s="54" t="s">
        <v>293</v>
      </c>
      <c r="B442" s="55">
        <v>4064320</v>
      </c>
    </row>
    <row r="443" spans="1:2" ht="15" x14ac:dyDescent="0.25">
      <c r="A443" s="54"/>
      <c r="B443" s="55"/>
    </row>
    <row r="444" spans="1:2" ht="15" x14ac:dyDescent="0.25">
      <c r="A444" s="18" t="s">
        <v>294</v>
      </c>
      <c r="B444" s="19">
        <v>35898003</v>
      </c>
    </row>
    <row r="445" spans="1:2" ht="15" x14ac:dyDescent="0.25">
      <c r="A445" s="54" t="s">
        <v>295</v>
      </c>
      <c r="B445" s="55">
        <v>7028397</v>
      </c>
    </row>
    <row r="446" spans="1:2" ht="15" x14ac:dyDescent="0.25">
      <c r="A446" s="54" t="s">
        <v>296</v>
      </c>
      <c r="B446" s="55">
        <v>8142405</v>
      </c>
    </row>
    <row r="447" spans="1:2" ht="15" x14ac:dyDescent="0.25">
      <c r="A447" s="54" t="s">
        <v>543</v>
      </c>
      <c r="B447" s="55">
        <v>3641599</v>
      </c>
    </row>
    <row r="448" spans="1:2" ht="15" x14ac:dyDescent="0.25">
      <c r="A448" s="54" t="s">
        <v>297</v>
      </c>
      <c r="B448" s="55">
        <v>8331763</v>
      </c>
    </row>
    <row r="449" spans="1:2" ht="15" x14ac:dyDescent="0.25">
      <c r="A449" s="54" t="s">
        <v>547</v>
      </c>
      <c r="B449" s="55">
        <v>3799481</v>
      </c>
    </row>
    <row r="450" spans="1:2" ht="15" x14ac:dyDescent="0.25">
      <c r="A450" s="54" t="s">
        <v>298</v>
      </c>
      <c r="B450" s="55">
        <v>4954358</v>
      </c>
    </row>
    <row r="451" spans="1:2" ht="15" x14ac:dyDescent="0.25">
      <c r="A451" s="54"/>
      <c r="B451" s="55"/>
    </row>
    <row r="452" spans="1:2" ht="15" x14ac:dyDescent="0.25">
      <c r="A452" s="18" t="s">
        <v>28</v>
      </c>
      <c r="B452" s="19">
        <v>16697263</v>
      </c>
    </row>
    <row r="453" spans="1:2" ht="15" x14ac:dyDescent="0.25">
      <c r="A453" s="54" t="s">
        <v>299</v>
      </c>
      <c r="B453" s="55">
        <v>7125825</v>
      </c>
    </row>
    <row r="454" spans="1:2" ht="15" x14ac:dyDescent="0.25">
      <c r="A454" s="54" t="s">
        <v>300</v>
      </c>
      <c r="B454" s="55">
        <v>2861929</v>
      </c>
    </row>
    <row r="455" spans="1:2" ht="15" x14ac:dyDescent="0.25">
      <c r="A455" s="54" t="s">
        <v>548</v>
      </c>
      <c r="B455" s="55">
        <v>128604</v>
      </c>
    </row>
    <row r="456" spans="1:2" ht="15" x14ac:dyDescent="0.25">
      <c r="A456" s="54" t="s">
        <v>301</v>
      </c>
      <c r="B456" s="55">
        <v>6580905</v>
      </c>
    </row>
    <row r="457" spans="1:2" ht="15" x14ac:dyDescent="0.25">
      <c r="A457" s="54"/>
      <c r="B457" s="55"/>
    </row>
    <row r="458" spans="1:2" ht="15" x14ac:dyDescent="0.25">
      <c r="A458" s="18" t="s">
        <v>18</v>
      </c>
      <c r="B458" s="19">
        <v>13430705</v>
      </c>
    </row>
    <row r="459" spans="1:2" ht="15" x14ac:dyDescent="0.25">
      <c r="A459" s="54" t="s">
        <v>302</v>
      </c>
      <c r="B459" s="55">
        <v>3415865</v>
      </c>
    </row>
    <row r="460" spans="1:2" ht="15" x14ac:dyDescent="0.25">
      <c r="A460" s="54" t="s">
        <v>549</v>
      </c>
      <c r="B460" s="55">
        <v>814943</v>
      </c>
    </row>
    <row r="461" spans="1:2" ht="15" x14ac:dyDescent="0.25">
      <c r="A461" s="54" t="s">
        <v>303</v>
      </c>
      <c r="B461" s="55">
        <v>4362293</v>
      </c>
    </row>
    <row r="462" spans="1:2" ht="15" x14ac:dyDescent="0.25">
      <c r="A462" s="54" t="s">
        <v>304</v>
      </c>
      <c r="B462" s="55">
        <v>4837604</v>
      </c>
    </row>
    <row r="463" spans="1:2" ht="15" x14ac:dyDescent="0.25">
      <c r="A463" s="54"/>
      <c r="B463" s="55"/>
    </row>
    <row r="464" spans="1:2" ht="15" x14ac:dyDescent="0.25">
      <c r="A464" s="18" t="s">
        <v>305</v>
      </c>
      <c r="B464" s="19">
        <v>28843231</v>
      </c>
    </row>
    <row r="465" spans="1:2" ht="15" x14ac:dyDescent="0.25">
      <c r="A465" s="54" t="s">
        <v>306</v>
      </c>
      <c r="B465" s="55">
        <v>3247221</v>
      </c>
    </row>
    <row r="466" spans="1:2" ht="15" x14ac:dyDescent="0.25">
      <c r="A466" s="54" t="s">
        <v>307</v>
      </c>
      <c r="B466" s="55">
        <v>2375664</v>
      </c>
    </row>
    <row r="467" spans="1:2" ht="15" x14ac:dyDescent="0.25">
      <c r="A467" s="54" t="s">
        <v>308</v>
      </c>
      <c r="B467" s="55">
        <v>6043127</v>
      </c>
    </row>
    <row r="468" spans="1:2" ht="15" x14ac:dyDescent="0.25">
      <c r="A468" s="54" t="s">
        <v>309</v>
      </c>
      <c r="B468" s="55">
        <v>5346394</v>
      </c>
    </row>
    <row r="469" spans="1:2" ht="15" x14ac:dyDescent="0.25">
      <c r="A469" s="54" t="s">
        <v>310</v>
      </c>
      <c r="B469" s="55">
        <v>3333371</v>
      </c>
    </row>
    <row r="470" spans="1:2" ht="15" x14ac:dyDescent="0.25">
      <c r="A470" s="54" t="s">
        <v>311</v>
      </c>
      <c r="B470" s="55">
        <v>4794982</v>
      </c>
    </row>
    <row r="471" spans="1:2" ht="15" x14ac:dyDescent="0.25">
      <c r="A471" s="54" t="s">
        <v>312</v>
      </c>
      <c r="B471" s="55">
        <v>3702472</v>
      </c>
    </row>
    <row r="472" spans="1:2" ht="15" x14ac:dyDescent="0.25">
      <c r="A472" s="54"/>
      <c r="B472" s="55"/>
    </row>
    <row r="473" spans="1:2" ht="15" x14ac:dyDescent="0.25">
      <c r="A473" s="18" t="s">
        <v>313</v>
      </c>
      <c r="B473" s="19">
        <v>7350737</v>
      </c>
    </row>
    <row r="474" spans="1:2" ht="15" x14ac:dyDescent="0.25">
      <c r="A474" s="54" t="s">
        <v>314</v>
      </c>
      <c r="B474" s="55">
        <v>4003122</v>
      </c>
    </row>
    <row r="475" spans="1:2" ht="15" x14ac:dyDescent="0.25">
      <c r="A475" s="54" t="s">
        <v>550</v>
      </c>
      <c r="B475" s="55">
        <v>295217</v>
      </c>
    </row>
    <row r="476" spans="1:2" ht="15" x14ac:dyDescent="0.25">
      <c r="A476" s="54" t="s">
        <v>315</v>
      </c>
      <c r="B476" s="55">
        <v>2531264</v>
      </c>
    </row>
    <row r="477" spans="1:2" ht="15" x14ac:dyDescent="0.25">
      <c r="A477" s="54" t="s">
        <v>551</v>
      </c>
      <c r="B477" s="55">
        <v>521134</v>
      </c>
    </row>
    <row r="478" spans="1:2" ht="15" x14ac:dyDescent="0.25">
      <c r="A478" s="54"/>
      <c r="B478" s="55"/>
    </row>
    <row r="479" spans="1:2" ht="15" x14ac:dyDescent="0.25">
      <c r="A479" s="18" t="s">
        <v>42</v>
      </c>
      <c r="B479" s="19">
        <v>40342909</v>
      </c>
    </row>
    <row r="480" spans="1:2" ht="15" x14ac:dyDescent="0.25">
      <c r="A480" s="54" t="s">
        <v>552</v>
      </c>
      <c r="B480" s="55">
        <v>3226237</v>
      </c>
    </row>
    <row r="481" spans="1:2" ht="15" x14ac:dyDescent="0.25">
      <c r="A481" s="54" t="s">
        <v>316</v>
      </c>
      <c r="B481" s="55">
        <v>9449396</v>
      </c>
    </row>
    <row r="482" spans="1:2" ht="15" x14ac:dyDescent="0.25">
      <c r="A482" s="54" t="s">
        <v>553</v>
      </c>
      <c r="B482" s="55">
        <v>6318473</v>
      </c>
    </row>
    <row r="483" spans="1:2" ht="15" x14ac:dyDescent="0.25">
      <c r="A483" s="54" t="s">
        <v>317</v>
      </c>
      <c r="B483" s="55">
        <v>4261859</v>
      </c>
    </row>
    <row r="484" spans="1:2" ht="15" x14ac:dyDescent="0.25">
      <c r="A484" s="54" t="s">
        <v>537</v>
      </c>
      <c r="B484" s="55">
        <v>5797286</v>
      </c>
    </row>
    <row r="485" spans="1:2" ht="15" x14ac:dyDescent="0.25">
      <c r="A485" s="54" t="s">
        <v>318</v>
      </c>
      <c r="B485" s="55">
        <v>6967222</v>
      </c>
    </row>
    <row r="486" spans="1:2" ht="15" x14ac:dyDescent="0.25">
      <c r="A486" s="54" t="s">
        <v>319</v>
      </c>
      <c r="B486" s="55">
        <v>4322436</v>
      </c>
    </row>
    <row r="487" spans="1:2" ht="15" x14ac:dyDescent="0.25">
      <c r="A487" s="54"/>
      <c r="B487" s="55"/>
    </row>
    <row r="488" spans="1:2" ht="15" x14ac:dyDescent="0.25">
      <c r="A488" s="18" t="s">
        <v>11</v>
      </c>
      <c r="B488" s="19">
        <v>27371666</v>
      </c>
    </row>
    <row r="489" spans="1:2" ht="15" x14ac:dyDescent="0.25">
      <c r="A489" s="54" t="s">
        <v>320</v>
      </c>
      <c r="B489" s="55">
        <v>9758556</v>
      </c>
    </row>
    <row r="490" spans="1:2" ht="15" x14ac:dyDescent="0.25">
      <c r="A490" s="54" t="s">
        <v>321</v>
      </c>
      <c r="B490" s="55">
        <v>11934567</v>
      </c>
    </row>
    <row r="491" spans="1:2" ht="15" x14ac:dyDescent="0.25">
      <c r="A491" s="54" t="s">
        <v>322</v>
      </c>
      <c r="B491" s="55">
        <v>5678543</v>
      </c>
    </row>
    <row r="492" spans="1:2" ht="15" x14ac:dyDescent="0.25">
      <c r="A492" s="54"/>
      <c r="B492" s="55"/>
    </row>
    <row r="493" spans="1:2" ht="15" x14ac:dyDescent="0.25">
      <c r="A493" s="18" t="s">
        <v>323</v>
      </c>
      <c r="B493" s="19">
        <v>47434170</v>
      </c>
    </row>
    <row r="494" spans="1:2" ht="15" x14ac:dyDescent="0.25">
      <c r="A494" s="54" t="s">
        <v>324</v>
      </c>
      <c r="B494" s="55">
        <v>3957490</v>
      </c>
    </row>
    <row r="495" spans="1:2" ht="15" x14ac:dyDescent="0.25">
      <c r="A495" s="54" t="s">
        <v>325</v>
      </c>
      <c r="B495" s="55">
        <v>3819425</v>
      </c>
    </row>
    <row r="496" spans="1:2" ht="15" x14ac:dyDescent="0.25">
      <c r="A496" s="54" t="s">
        <v>326</v>
      </c>
      <c r="B496" s="55">
        <v>2375782</v>
      </c>
    </row>
    <row r="497" spans="1:2" ht="15" x14ac:dyDescent="0.25">
      <c r="A497" s="54" t="s">
        <v>545</v>
      </c>
      <c r="B497" s="55">
        <v>37073</v>
      </c>
    </row>
    <row r="498" spans="1:2" ht="15" x14ac:dyDescent="0.25">
      <c r="A498" s="54" t="s">
        <v>327</v>
      </c>
      <c r="B498" s="55">
        <v>4136466</v>
      </c>
    </row>
    <row r="499" spans="1:2" ht="15" x14ac:dyDescent="0.25">
      <c r="A499" s="54" t="s">
        <v>328</v>
      </c>
      <c r="B499" s="55">
        <v>3724164</v>
      </c>
    </row>
    <row r="500" spans="1:2" ht="15" x14ac:dyDescent="0.25">
      <c r="A500" s="54" t="s">
        <v>546</v>
      </c>
      <c r="B500" s="55">
        <v>25461</v>
      </c>
    </row>
    <row r="501" spans="1:2" ht="15" x14ac:dyDescent="0.25">
      <c r="A501" s="54" t="s">
        <v>329</v>
      </c>
      <c r="B501" s="55">
        <v>2970243</v>
      </c>
    </row>
    <row r="502" spans="1:2" ht="15" x14ac:dyDescent="0.25">
      <c r="A502" s="54" t="s">
        <v>330</v>
      </c>
      <c r="B502" s="55">
        <v>2126086</v>
      </c>
    </row>
    <row r="503" spans="1:2" ht="15" x14ac:dyDescent="0.25">
      <c r="A503" s="54" t="s">
        <v>331</v>
      </c>
      <c r="B503" s="55">
        <v>7194325</v>
      </c>
    </row>
    <row r="504" spans="1:2" ht="15" x14ac:dyDescent="0.25">
      <c r="A504" s="54" t="s">
        <v>332</v>
      </c>
      <c r="B504" s="55">
        <v>6544640</v>
      </c>
    </row>
    <row r="505" spans="1:2" ht="15" x14ac:dyDescent="0.25">
      <c r="A505" s="54" t="s">
        <v>333</v>
      </c>
      <c r="B505" s="55">
        <v>5550311</v>
      </c>
    </row>
    <row r="506" spans="1:2" ht="15" x14ac:dyDescent="0.25">
      <c r="A506" s="54" t="s">
        <v>334</v>
      </c>
      <c r="B506" s="55">
        <v>4972704</v>
      </c>
    </row>
    <row r="507" spans="1:2" ht="15" x14ac:dyDescent="0.25">
      <c r="A507" s="54"/>
      <c r="B507" s="55"/>
    </row>
    <row r="508" spans="1:2" ht="15" x14ac:dyDescent="0.25">
      <c r="A508" s="18" t="s">
        <v>335</v>
      </c>
      <c r="B508" s="19">
        <v>27288086</v>
      </c>
    </row>
    <row r="509" spans="1:2" ht="15" x14ac:dyDescent="0.25">
      <c r="A509" s="54" t="s">
        <v>554</v>
      </c>
      <c r="B509" s="55">
        <v>6366509</v>
      </c>
    </row>
    <row r="510" spans="1:2" ht="15" x14ac:dyDescent="0.25">
      <c r="A510" s="54" t="s">
        <v>555</v>
      </c>
      <c r="B510" s="55">
        <v>2503844</v>
      </c>
    </row>
    <row r="511" spans="1:2" ht="15" x14ac:dyDescent="0.25">
      <c r="A511" s="54" t="s">
        <v>556</v>
      </c>
      <c r="B511" s="55">
        <v>527329</v>
      </c>
    </row>
    <row r="512" spans="1:2" ht="15" x14ac:dyDescent="0.25">
      <c r="A512" s="54" t="s">
        <v>557</v>
      </c>
      <c r="B512" s="55">
        <v>322515</v>
      </c>
    </row>
    <row r="513" spans="1:2" ht="15" x14ac:dyDescent="0.25">
      <c r="A513" s="54" t="s">
        <v>336</v>
      </c>
      <c r="B513" s="55">
        <v>2737439</v>
      </c>
    </row>
    <row r="514" spans="1:2" ht="15" x14ac:dyDescent="0.25">
      <c r="A514" s="54" t="s">
        <v>337</v>
      </c>
      <c r="B514" s="55">
        <v>7241881</v>
      </c>
    </row>
    <row r="515" spans="1:2" ht="15" x14ac:dyDescent="0.25">
      <c r="A515" s="54" t="s">
        <v>338</v>
      </c>
      <c r="B515" s="55">
        <v>7588569</v>
      </c>
    </row>
    <row r="516" spans="1:2" ht="15" x14ac:dyDescent="0.25">
      <c r="A516" s="54"/>
      <c r="B516" s="55"/>
    </row>
    <row r="517" spans="1:2" ht="15" x14ac:dyDescent="0.25">
      <c r="A517" s="18" t="s">
        <v>33</v>
      </c>
      <c r="B517" s="19">
        <v>6544812</v>
      </c>
    </row>
    <row r="518" spans="1:2" ht="15" x14ac:dyDescent="0.25">
      <c r="A518" s="54" t="s">
        <v>339</v>
      </c>
      <c r="B518" s="55">
        <v>3050370</v>
      </c>
    </row>
    <row r="519" spans="1:2" ht="15" x14ac:dyDescent="0.25">
      <c r="A519" s="54" t="s">
        <v>340</v>
      </c>
      <c r="B519" s="55">
        <v>3494442</v>
      </c>
    </row>
    <row r="520" spans="1:2" ht="15" x14ac:dyDescent="0.25">
      <c r="A520" s="54"/>
      <c r="B520" s="55"/>
    </row>
    <row r="521" spans="1:2" ht="15" x14ac:dyDescent="0.25">
      <c r="A521" s="18" t="s">
        <v>29</v>
      </c>
      <c r="B521" s="19">
        <v>23713661</v>
      </c>
    </row>
    <row r="522" spans="1:2" ht="15" x14ac:dyDescent="0.25">
      <c r="A522" s="54" t="s">
        <v>539</v>
      </c>
      <c r="B522" s="55">
        <v>3216</v>
      </c>
    </row>
    <row r="523" spans="1:2" ht="15" x14ac:dyDescent="0.25">
      <c r="A523" s="54" t="s">
        <v>541</v>
      </c>
      <c r="B523" s="55">
        <v>3680117</v>
      </c>
    </row>
    <row r="524" spans="1:2" ht="15" x14ac:dyDescent="0.25">
      <c r="A524" s="54" t="s">
        <v>341</v>
      </c>
      <c r="B524" s="55">
        <v>6505074</v>
      </c>
    </row>
    <row r="525" spans="1:2" ht="15" x14ac:dyDescent="0.25">
      <c r="A525" s="54" t="s">
        <v>342</v>
      </c>
      <c r="B525" s="55">
        <v>2315861</v>
      </c>
    </row>
    <row r="526" spans="1:2" ht="15" x14ac:dyDescent="0.25">
      <c r="A526" s="54" t="s">
        <v>343</v>
      </c>
      <c r="B526" s="55">
        <v>3176485</v>
      </c>
    </row>
    <row r="527" spans="1:2" ht="15" x14ac:dyDescent="0.25">
      <c r="A527" s="54" t="s">
        <v>344</v>
      </c>
      <c r="B527" s="55">
        <v>3751725</v>
      </c>
    </row>
    <row r="528" spans="1:2" ht="15" x14ac:dyDescent="0.25">
      <c r="A528" s="54" t="s">
        <v>548</v>
      </c>
      <c r="B528" s="55">
        <v>4281183</v>
      </c>
    </row>
    <row r="529" spans="1:2" ht="15" x14ac:dyDescent="0.25">
      <c r="A529" s="54"/>
      <c r="B529" s="55"/>
    </row>
    <row r="530" spans="1:2" ht="15" x14ac:dyDescent="0.25">
      <c r="A530" s="18" t="s">
        <v>345</v>
      </c>
      <c r="B530" s="19">
        <v>14330665</v>
      </c>
    </row>
    <row r="531" spans="1:2" ht="15" x14ac:dyDescent="0.25">
      <c r="A531" s="54" t="s">
        <v>346</v>
      </c>
      <c r="B531" s="55">
        <v>5358483</v>
      </c>
    </row>
    <row r="532" spans="1:2" ht="15" x14ac:dyDescent="0.25">
      <c r="A532" s="54" t="s">
        <v>347</v>
      </c>
      <c r="B532" s="55">
        <v>3030190</v>
      </c>
    </row>
    <row r="533" spans="1:2" ht="15" x14ac:dyDescent="0.25">
      <c r="A533" s="54" t="s">
        <v>348</v>
      </c>
      <c r="B533" s="55">
        <v>5941992</v>
      </c>
    </row>
    <row r="534" spans="1:2" ht="15" x14ac:dyDescent="0.25">
      <c r="A534" s="54"/>
      <c r="B534" s="55"/>
    </row>
    <row r="535" spans="1:2" ht="15" x14ac:dyDescent="0.25">
      <c r="A535" s="18" t="s">
        <v>349</v>
      </c>
      <c r="B535" s="19">
        <v>2936050</v>
      </c>
    </row>
    <row r="536" spans="1:2" ht="15" x14ac:dyDescent="0.25">
      <c r="A536" s="54" t="s">
        <v>350</v>
      </c>
      <c r="B536" s="55">
        <v>2187878</v>
      </c>
    </row>
    <row r="537" spans="1:2" ht="15" x14ac:dyDescent="0.25">
      <c r="A537" s="54" t="s">
        <v>547</v>
      </c>
      <c r="B537" s="55">
        <v>748172</v>
      </c>
    </row>
    <row r="538" spans="1:2" ht="15" x14ac:dyDescent="0.25">
      <c r="A538" s="54"/>
      <c r="B538" s="55"/>
    </row>
    <row r="539" spans="1:2" ht="15" x14ac:dyDescent="0.25">
      <c r="A539" s="18" t="s">
        <v>351</v>
      </c>
      <c r="B539" s="19">
        <v>3725309</v>
      </c>
    </row>
    <row r="540" spans="1:2" ht="15" x14ac:dyDescent="0.25">
      <c r="A540" s="54" t="s">
        <v>352</v>
      </c>
      <c r="B540" s="55">
        <v>3725309</v>
      </c>
    </row>
    <row r="541" spans="1:2" ht="15" x14ac:dyDescent="0.25">
      <c r="A541" s="54"/>
      <c r="B541" s="55"/>
    </row>
    <row r="542" spans="1:2" ht="15" x14ac:dyDescent="0.25">
      <c r="A542" s="18" t="s">
        <v>12</v>
      </c>
      <c r="B542" s="19">
        <v>12222111</v>
      </c>
    </row>
    <row r="543" spans="1:2" ht="15" x14ac:dyDescent="0.25">
      <c r="A543" s="54" t="s">
        <v>550</v>
      </c>
      <c r="B543" s="55">
        <v>3034973</v>
      </c>
    </row>
    <row r="544" spans="1:2" ht="15" x14ac:dyDescent="0.25">
      <c r="A544" s="54" t="s">
        <v>353</v>
      </c>
      <c r="B544" s="55">
        <v>6791282</v>
      </c>
    </row>
    <row r="545" spans="1:2" ht="15" x14ac:dyDescent="0.25">
      <c r="A545" s="54" t="s">
        <v>551</v>
      </c>
      <c r="B545" s="55">
        <v>2395856</v>
      </c>
    </row>
    <row r="546" spans="1:2" ht="15" x14ac:dyDescent="0.25">
      <c r="A546" s="54"/>
      <c r="B546" s="55"/>
    </row>
    <row r="547" spans="1:2" ht="15" x14ac:dyDescent="0.25">
      <c r="A547" s="18" t="s">
        <v>38</v>
      </c>
      <c r="B547" s="19">
        <v>16043208</v>
      </c>
    </row>
    <row r="548" spans="1:2" ht="15" x14ac:dyDescent="0.25">
      <c r="A548" s="54" t="s">
        <v>558</v>
      </c>
      <c r="B548" s="55">
        <v>23688</v>
      </c>
    </row>
    <row r="549" spans="1:2" ht="15" x14ac:dyDescent="0.25">
      <c r="A549" s="54" t="s">
        <v>354</v>
      </c>
      <c r="B549" s="55">
        <v>4684039</v>
      </c>
    </row>
    <row r="550" spans="1:2" ht="15" x14ac:dyDescent="0.25">
      <c r="A550" s="54" t="s">
        <v>355</v>
      </c>
      <c r="B550" s="55">
        <v>4428599</v>
      </c>
    </row>
    <row r="551" spans="1:2" ht="15" x14ac:dyDescent="0.25">
      <c r="A551" s="54" t="s">
        <v>356</v>
      </c>
      <c r="B551" s="55">
        <v>6906882</v>
      </c>
    </row>
    <row r="552" spans="1:2" ht="15" x14ac:dyDescent="0.25">
      <c r="A552" s="54"/>
      <c r="B552" s="55"/>
    </row>
    <row r="553" spans="1:2" ht="15" x14ac:dyDescent="0.25">
      <c r="A553" s="18" t="s">
        <v>357</v>
      </c>
      <c r="B553" s="19">
        <v>15752684</v>
      </c>
    </row>
    <row r="554" spans="1:2" ht="15" x14ac:dyDescent="0.25">
      <c r="A554" s="54" t="s">
        <v>358</v>
      </c>
      <c r="B554" s="55">
        <v>2161017</v>
      </c>
    </row>
    <row r="555" spans="1:2" ht="15" x14ac:dyDescent="0.25">
      <c r="A555" s="54" t="s">
        <v>359</v>
      </c>
      <c r="B555" s="55">
        <v>6026321</v>
      </c>
    </row>
    <row r="556" spans="1:2" ht="15" x14ac:dyDescent="0.25">
      <c r="A556" s="54" t="s">
        <v>360</v>
      </c>
      <c r="B556" s="55">
        <v>2250299</v>
      </c>
    </row>
    <row r="557" spans="1:2" ht="15" x14ac:dyDescent="0.25">
      <c r="A557" s="54" t="s">
        <v>361</v>
      </c>
      <c r="B557" s="55">
        <v>5315047</v>
      </c>
    </row>
    <row r="558" spans="1:2" ht="15" x14ac:dyDescent="0.25">
      <c r="A558" s="54"/>
      <c r="B558" s="55"/>
    </row>
    <row r="559" spans="1:2" ht="15" x14ac:dyDescent="0.25">
      <c r="A559" s="18" t="s">
        <v>39</v>
      </c>
      <c r="B559" s="19">
        <v>44781107</v>
      </c>
    </row>
    <row r="560" spans="1:2" ht="15" x14ac:dyDescent="0.25">
      <c r="A560" s="54" t="s">
        <v>559</v>
      </c>
      <c r="B560" s="55">
        <v>10740911</v>
      </c>
    </row>
    <row r="561" spans="1:2" ht="15" x14ac:dyDescent="0.25">
      <c r="A561" s="54" t="s">
        <v>536</v>
      </c>
      <c r="B561" s="55">
        <v>522254</v>
      </c>
    </row>
    <row r="562" spans="1:2" ht="15" x14ac:dyDescent="0.25">
      <c r="A562" s="54" t="s">
        <v>362</v>
      </c>
      <c r="B562" s="55">
        <v>3796301</v>
      </c>
    </row>
    <row r="563" spans="1:2" ht="15" x14ac:dyDescent="0.25">
      <c r="A563" s="54" t="s">
        <v>363</v>
      </c>
      <c r="B563" s="55">
        <v>3458374</v>
      </c>
    </row>
    <row r="564" spans="1:2" ht="15" x14ac:dyDescent="0.25">
      <c r="A564" s="54" t="s">
        <v>364</v>
      </c>
      <c r="B564" s="55">
        <v>7076312</v>
      </c>
    </row>
    <row r="565" spans="1:2" ht="15" x14ac:dyDescent="0.25">
      <c r="A565" s="54" t="s">
        <v>365</v>
      </c>
      <c r="B565" s="55">
        <v>2932326</v>
      </c>
    </row>
    <row r="566" spans="1:2" ht="15" x14ac:dyDescent="0.25">
      <c r="A566" s="54" t="s">
        <v>366</v>
      </c>
      <c r="B566" s="55">
        <v>3283813</v>
      </c>
    </row>
    <row r="567" spans="1:2" ht="15" x14ac:dyDescent="0.25">
      <c r="A567" s="54" t="s">
        <v>367</v>
      </c>
      <c r="B567" s="55">
        <v>3233328</v>
      </c>
    </row>
    <row r="568" spans="1:2" ht="15" x14ac:dyDescent="0.25">
      <c r="A568" s="54" t="s">
        <v>368</v>
      </c>
      <c r="B568" s="55">
        <v>6703973</v>
      </c>
    </row>
    <row r="569" spans="1:2" ht="15" x14ac:dyDescent="0.25">
      <c r="A569" s="54" t="s">
        <v>369</v>
      </c>
      <c r="B569" s="55">
        <v>3033515</v>
      </c>
    </row>
    <row r="570" spans="1:2" ht="15" x14ac:dyDescent="0.25">
      <c r="A570" s="54"/>
      <c r="B570" s="55"/>
    </row>
    <row r="571" spans="1:2" ht="15" x14ac:dyDescent="0.25">
      <c r="A571" s="18" t="s">
        <v>14</v>
      </c>
      <c r="B571" s="19">
        <v>38472209</v>
      </c>
    </row>
    <row r="572" spans="1:2" s="4" customFormat="1" ht="15" x14ac:dyDescent="0.25">
      <c r="A572" s="58" t="s">
        <v>370</v>
      </c>
      <c r="B572" s="59">
        <v>6282434</v>
      </c>
    </row>
    <row r="573" spans="1:2" ht="15" x14ac:dyDescent="0.25">
      <c r="A573" s="54" t="s">
        <v>560</v>
      </c>
      <c r="B573" s="55">
        <v>6500047</v>
      </c>
    </row>
    <row r="574" spans="1:2" ht="15" x14ac:dyDescent="0.25">
      <c r="A574" s="54" t="s">
        <v>371</v>
      </c>
      <c r="B574" s="55">
        <v>2325649</v>
      </c>
    </row>
    <row r="575" spans="1:2" ht="15" x14ac:dyDescent="0.25">
      <c r="A575" s="54" t="s">
        <v>372</v>
      </c>
      <c r="B575" s="55">
        <v>5308433</v>
      </c>
    </row>
    <row r="576" spans="1:2" ht="15" x14ac:dyDescent="0.25">
      <c r="A576" s="54" t="s">
        <v>373</v>
      </c>
      <c r="B576" s="55">
        <v>7595341</v>
      </c>
    </row>
    <row r="577" spans="1:2" ht="15" x14ac:dyDescent="0.25">
      <c r="A577" s="54" t="s">
        <v>374</v>
      </c>
      <c r="B577" s="55">
        <v>4232938</v>
      </c>
    </row>
    <row r="578" spans="1:2" ht="15" x14ac:dyDescent="0.25">
      <c r="A578" s="54" t="s">
        <v>375</v>
      </c>
      <c r="B578" s="55">
        <v>1860043</v>
      </c>
    </row>
    <row r="579" spans="1:2" ht="15" x14ac:dyDescent="0.25">
      <c r="A579" s="54" t="s">
        <v>376</v>
      </c>
      <c r="B579" s="55">
        <v>4367324</v>
      </c>
    </row>
    <row r="580" spans="1:2" ht="15" x14ac:dyDescent="0.25">
      <c r="A580" s="54"/>
      <c r="B580" s="55"/>
    </row>
    <row r="581" spans="1:2" ht="15" x14ac:dyDescent="0.25">
      <c r="A581" s="18" t="s">
        <v>377</v>
      </c>
      <c r="B581" s="19">
        <v>15075108</v>
      </c>
    </row>
    <row r="582" spans="1:2" ht="15" x14ac:dyDescent="0.25">
      <c r="A582" s="54" t="s">
        <v>378</v>
      </c>
      <c r="B582" s="55">
        <v>3766362</v>
      </c>
    </row>
    <row r="583" spans="1:2" ht="15" x14ac:dyDescent="0.25">
      <c r="A583" s="54" t="s">
        <v>555</v>
      </c>
      <c r="B583" s="55">
        <v>7936636</v>
      </c>
    </row>
    <row r="584" spans="1:2" ht="15" x14ac:dyDescent="0.25">
      <c r="A584" s="54" t="s">
        <v>556</v>
      </c>
      <c r="B584" s="55">
        <v>3372110</v>
      </c>
    </row>
    <row r="585" spans="1:2" ht="15" x14ac:dyDescent="0.25">
      <c r="A585" s="54"/>
      <c r="B585" s="55"/>
    </row>
    <row r="586" spans="1:2" ht="15" x14ac:dyDescent="0.25">
      <c r="A586" s="18" t="s">
        <v>19</v>
      </c>
      <c r="B586" s="19">
        <v>28210751</v>
      </c>
    </row>
    <row r="587" spans="1:2" ht="15" x14ac:dyDescent="0.25">
      <c r="A587" s="54" t="s">
        <v>379</v>
      </c>
      <c r="B587" s="55">
        <v>2877930</v>
      </c>
    </row>
    <row r="588" spans="1:2" ht="15" x14ac:dyDescent="0.25">
      <c r="A588" s="54" t="s">
        <v>380</v>
      </c>
      <c r="B588" s="55">
        <v>7895873</v>
      </c>
    </row>
    <row r="589" spans="1:2" ht="15" x14ac:dyDescent="0.25">
      <c r="A589" s="54" t="s">
        <v>381</v>
      </c>
      <c r="B589" s="55">
        <v>3050997</v>
      </c>
    </row>
    <row r="590" spans="1:2" ht="15" x14ac:dyDescent="0.25">
      <c r="A590" s="54" t="s">
        <v>382</v>
      </c>
      <c r="B590" s="55">
        <v>4183573</v>
      </c>
    </row>
    <row r="591" spans="1:2" ht="15" x14ac:dyDescent="0.25">
      <c r="A591" s="54" t="s">
        <v>383</v>
      </c>
      <c r="B591" s="55">
        <v>3319130</v>
      </c>
    </row>
    <row r="592" spans="1:2" ht="15" x14ac:dyDescent="0.25">
      <c r="A592" s="54" t="s">
        <v>561</v>
      </c>
      <c r="B592" s="55">
        <v>314948</v>
      </c>
    </row>
    <row r="593" spans="1:2" ht="15" x14ac:dyDescent="0.25">
      <c r="A593" s="54" t="s">
        <v>384</v>
      </c>
      <c r="B593" s="55">
        <v>3700111</v>
      </c>
    </row>
    <row r="594" spans="1:2" ht="15" x14ac:dyDescent="0.25">
      <c r="A594" s="54" t="s">
        <v>562</v>
      </c>
      <c r="B594" s="55">
        <v>1577933</v>
      </c>
    </row>
    <row r="595" spans="1:2" ht="15" x14ac:dyDescent="0.25">
      <c r="A595" s="54" t="s">
        <v>563</v>
      </c>
      <c r="B595" s="55">
        <v>1290256</v>
      </c>
    </row>
    <row r="596" spans="1:2" ht="15" x14ac:dyDescent="0.25">
      <c r="A596" s="54"/>
      <c r="B596" s="55"/>
    </row>
    <row r="597" spans="1:2" ht="15" x14ac:dyDescent="0.25">
      <c r="A597" s="18" t="s">
        <v>385</v>
      </c>
      <c r="B597" s="19">
        <v>9634009</v>
      </c>
    </row>
    <row r="598" spans="1:2" ht="15" x14ac:dyDescent="0.25">
      <c r="A598" s="54" t="s">
        <v>534</v>
      </c>
      <c r="B598" s="55">
        <v>98689</v>
      </c>
    </row>
    <row r="599" spans="1:2" ht="15" x14ac:dyDescent="0.25">
      <c r="A599" s="54" t="s">
        <v>386</v>
      </c>
      <c r="B599" s="55">
        <v>4477949</v>
      </c>
    </row>
    <row r="600" spans="1:2" ht="15" x14ac:dyDescent="0.25">
      <c r="A600" s="54" t="s">
        <v>387</v>
      </c>
      <c r="B600" s="55">
        <v>5057371</v>
      </c>
    </row>
    <row r="601" spans="1:2" ht="15" x14ac:dyDescent="0.25">
      <c r="A601" s="54"/>
      <c r="B601" s="55"/>
    </row>
    <row r="602" spans="1:2" ht="15" x14ac:dyDescent="0.25">
      <c r="A602" s="18" t="s">
        <v>46</v>
      </c>
      <c r="B602" s="19">
        <v>24838250</v>
      </c>
    </row>
    <row r="603" spans="1:2" ht="15" x14ac:dyDescent="0.25">
      <c r="A603" s="54" t="s">
        <v>388</v>
      </c>
      <c r="B603" s="55">
        <v>2815285</v>
      </c>
    </row>
    <row r="604" spans="1:2" ht="15" x14ac:dyDescent="0.25">
      <c r="A604" s="54" t="s">
        <v>389</v>
      </c>
      <c r="B604" s="55">
        <v>3871978</v>
      </c>
    </row>
    <row r="605" spans="1:2" ht="15" x14ac:dyDescent="0.25">
      <c r="A605" s="54" t="s">
        <v>390</v>
      </c>
      <c r="B605" s="55">
        <v>7354971</v>
      </c>
    </row>
    <row r="606" spans="1:2" ht="15" x14ac:dyDescent="0.25">
      <c r="A606" s="54" t="s">
        <v>391</v>
      </c>
      <c r="B606" s="55">
        <v>2300237</v>
      </c>
    </row>
    <row r="607" spans="1:2" ht="15" x14ac:dyDescent="0.25">
      <c r="A607" s="54" t="s">
        <v>564</v>
      </c>
      <c r="B607" s="55">
        <v>136724</v>
      </c>
    </row>
    <row r="608" spans="1:2" ht="15" x14ac:dyDescent="0.25">
      <c r="A608" s="54" t="s">
        <v>392</v>
      </c>
      <c r="B608" s="55">
        <v>7711666</v>
      </c>
    </row>
    <row r="609" spans="1:2" ht="15" x14ac:dyDescent="0.25">
      <c r="A609" s="54" t="s">
        <v>565</v>
      </c>
      <c r="B609" s="55">
        <v>647389</v>
      </c>
    </row>
    <row r="610" spans="1:2" ht="15" x14ac:dyDescent="0.25">
      <c r="A610" s="54"/>
      <c r="B610" s="55"/>
    </row>
    <row r="611" spans="1:2" ht="15" x14ac:dyDescent="0.25">
      <c r="A611" s="18" t="s">
        <v>43</v>
      </c>
      <c r="B611" s="19">
        <v>64042264</v>
      </c>
    </row>
    <row r="612" spans="1:2" ht="15" x14ac:dyDescent="0.25">
      <c r="A612" s="54" t="s">
        <v>393</v>
      </c>
      <c r="B612" s="55">
        <v>3729939</v>
      </c>
    </row>
    <row r="613" spans="1:2" ht="15" x14ac:dyDescent="0.25">
      <c r="A613" s="54" t="s">
        <v>559</v>
      </c>
      <c r="B613" s="55">
        <v>136499</v>
      </c>
    </row>
    <row r="614" spans="1:2" ht="15" x14ac:dyDescent="0.25">
      <c r="A614" s="54" t="s">
        <v>394</v>
      </c>
      <c r="B614" s="55">
        <v>2238356</v>
      </c>
    </row>
    <row r="615" spans="1:2" ht="15" x14ac:dyDescent="0.25">
      <c r="A615" s="54" t="s">
        <v>395</v>
      </c>
      <c r="B615" s="55">
        <v>1941221</v>
      </c>
    </row>
    <row r="616" spans="1:2" ht="15" x14ac:dyDescent="0.25">
      <c r="A616" s="54" t="s">
        <v>552</v>
      </c>
      <c r="B616" s="55">
        <v>1282</v>
      </c>
    </row>
    <row r="617" spans="1:2" ht="15" x14ac:dyDescent="0.25">
      <c r="A617" s="54" t="s">
        <v>558</v>
      </c>
      <c r="B617" s="55">
        <v>3432328</v>
      </c>
    </row>
    <row r="618" spans="1:2" ht="15" x14ac:dyDescent="0.25">
      <c r="A618" s="54" t="s">
        <v>396</v>
      </c>
      <c r="B618" s="55">
        <v>12021621</v>
      </c>
    </row>
    <row r="619" spans="1:2" ht="15" x14ac:dyDescent="0.25">
      <c r="A619" s="54" t="s">
        <v>553</v>
      </c>
      <c r="B619" s="55">
        <v>367387</v>
      </c>
    </row>
    <row r="620" spans="1:2" ht="15" x14ac:dyDescent="0.25">
      <c r="A620" s="54" t="s">
        <v>397</v>
      </c>
      <c r="B620" s="55">
        <v>2838992</v>
      </c>
    </row>
    <row r="621" spans="1:2" ht="15" x14ac:dyDescent="0.25">
      <c r="A621" s="54" t="s">
        <v>398</v>
      </c>
      <c r="B621" s="55">
        <v>2507307</v>
      </c>
    </row>
    <row r="622" spans="1:2" ht="15" x14ac:dyDescent="0.25">
      <c r="A622" s="54" t="s">
        <v>399</v>
      </c>
      <c r="B622" s="55">
        <v>4571937</v>
      </c>
    </row>
    <row r="623" spans="1:2" ht="15" x14ac:dyDescent="0.25">
      <c r="A623" s="54" t="s">
        <v>400</v>
      </c>
      <c r="B623" s="55">
        <v>3241505</v>
      </c>
    </row>
    <row r="624" spans="1:2" ht="15" x14ac:dyDescent="0.25">
      <c r="A624" s="54" t="s">
        <v>401</v>
      </c>
      <c r="B624" s="55">
        <v>2630114</v>
      </c>
    </row>
    <row r="625" spans="1:2" ht="15" x14ac:dyDescent="0.25">
      <c r="A625" s="54" t="s">
        <v>402</v>
      </c>
      <c r="B625" s="55">
        <v>4057968</v>
      </c>
    </row>
    <row r="626" spans="1:2" ht="15" x14ac:dyDescent="0.25">
      <c r="A626" s="54" t="s">
        <v>403</v>
      </c>
      <c r="B626" s="55">
        <v>9521576</v>
      </c>
    </row>
    <row r="627" spans="1:2" ht="15" x14ac:dyDescent="0.25">
      <c r="A627" s="54" t="s">
        <v>404</v>
      </c>
      <c r="B627" s="55">
        <v>3554674</v>
      </c>
    </row>
    <row r="628" spans="1:2" ht="15" x14ac:dyDescent="0.25">
      <c r="A628" s="54" t="s">
        <v>562</v>
      </c>
      <c r="B628" s="55">
        <v>11932</v>
      </c>
    </row>
    <row r="629" spans="1:2" ht="15" x14ac:dyDescent="0.25">
      <c r="A629" s="54" t="s">
        <v>405</v>
      </c>
      <c r="B629" s="55">
        <v>7237626</v>
      </c>
    </row>
    <row r="630" spans="1:2" ht="15" x14ac:dyDescent="0.25">
      <c r="A630" s="54"/>
      <c r="B630" s="55"/>
    </row>
    <row r="631" spans="1:2" ht="15" x14ac:dyDescent="0.25">
      <c r="A631" s="18" t="s">
        <v>406</v>
      </c>
      <c r="B631" s="19">
        <v>58250078</v>
      </c>
    </row>
    <row r="632" spans="1:2" ht="15" x14ac:dyDescent="0.25">
      <c r="A632" s="54" t="s">
        <v>407</v>
      </c>
      <c r="B632" s="55">
        <v>6065170</v>
      </c>
    </row>
    <row r="633" spans="1:2" ht="15" x14ac:dyDescent="0.25">
      <c r="A633" s="54" t="s">
        <v>408</v>
      </c>
      <c r="B633" s="55">
        <v>16883994</v>
      </c>
    </row>
    <row r="634" spans="1:2" ht="15" x14ac:dyDescent="0.25">
      <c r="A634" s="54" t="s">
        <v>409</v>
      </c>
      <c r="B634" s="55">
        <v>3106588</v>
      </c>
    </row>
    <row r="635" spans="1:2" ht="15" x14ac:dyDescent="0.25">
      <c r="A635" s="54" t="s">
        <v>410</v>
      </c>
      <c r="B635" s="55">
        <v>3778840</v>
      </c>
    </row>
    <row r="636" spans="1:2" ht="15" x14ac:dyDescent="0.25">
      <c r="A636" s="54" t="s">
        <v>411</v>
      </c>
      <c r="B636" s="55">
        <v>3556420</v>
      </c>
    </row>
    <row r="637" spans="1:2" ht="15" x14ac:dyDescent="0.25">
      <c r="A637" s="54" t="s">
        <v>532</v>
      </c>
      <c r="B637" s="55">
        <v>6735359</v>
      </c>
    </row>
    <row r="638" spans="1:2" ht="15" x14ac:dyDescent="0.25">
      <c r="A638" s="54" t="s">
        <v>412</v>
      </c>
      <c r="B638" s="55">
        <v>9083389</v>
      </c>
    </row>
    <row r="639" spans="1:2" ht="15" x14ac:dyDescent="0.25">
      <c r="A639" s="54" t="s">
        <v>413</v>
      </c>
      <c r="B639" s="55">
        <v>4763966</v>
      </c>
    </row>
    <row r="640" spans="1:2" ht="15" x14ac:dyDescent="0.25">
      <c r="A640" s="54" t="s">
        <v>414</v>
      </c>
      <c r="B640" s="55">
        <v>4276352</v>
      </c>
    </row>
    <row r="641" spans="1:2" ht="15" x14ac:dyDescent="0.25">
      <c r="A641" s="54"/>
      <c r="B641" s="55"/>
    </row>
    <row r="642" spans="1:2" ht="15" x14ac:dyDescent="0.25">
      <c r="A642" s="18" t="s">
        <v>15</v>
      </c>
      <c r="B642" s="19">
        <v>26364898</v>
      </c>
    </row>
    <row r="643" spans="1:2" ht="15" x14ac:dyDescent="0.25">
      <c r="A643" s="54" t="s">
        <v>415</v>
      </c>
      <c r="B643" s="55">
        <v>2753677</v>
      </c>
    </row>
    <row r="644" spans="1:2" ht="15" x14ac:dyDescent="0.25">
      <c r="A644" s="54" t="s">
        <v>416</v>
      </c>
      <c r="B644" s="55">
        <v>3480661</v>
      </c>
    </row>
    <row r="645" spans="1:2" ht="15" x14ac:dyDescent="0.25">
      <c r="A645" s="54" t="s">
        <v>560</v>
      </c>
      <c r="B645" s="55">
        <v>6227</v>
      </c>
    </row>
    <row r="646" spans="1:2" ht="15" x14ac:dyDescent="0.25">
      <c r="A646" s="54" t="s">
        <v>417</v>
      </c>
      <c r="B646" s="55">
        <v>2417808</v>
      </c>
    </row>
    <row r="647" spans="1:2" ht="15" x14ac:dyDescent="0.25">
      <c r="A647" s="54" t="s">
        <v>418</v>
      </c>
      <c r="B647" s="55">
        <v>4669345</v>
      </c>
    </row>
    <row r="648" spans="1:2" ht="15" x14ac:dyDescent="0.25">
      <c r="A648" s="54" t="s">
        <v>419</v>
      </c>
      <c r="B648" s="55">
        <v>3843387</v>
      </c>
    </row>
    <row r="649" spans="1:2" ht="15" x14ac:dyDescent="0.25">
      <c r="A649" s="54" t="s">
        <v>420</v>
      </c>
      <c r="B649" s="55">
        <v>6437756</v>
      </c>
    </row>
    <row r="650" spans="1:2" ht="15" x14ac:dyDescent="0.25">
      <c r="A650" s="54" t="s">
        <v>421</v>
      </c>
      <c r="B650" s="55">
        <v>2756037</v>
      </c>
    </row>
    <row r="651" spans="1:2" ht="15" x14ac:dyDescent="0.25">
      <c r="A651" s="54"/>
      <c r="B651" s="55"/>
    </row>
    <row r="652" spans="1:2" ht="15" x14ac:dyDescent="0.25">
      <c r="A652" s="18" t="s">
        <v>422</v>
      </c>
      <c r="B652" s="19">
        <v>11628327</v>
      </c>
    </row>
    <row r="653" spans="1:2" ht="15" x14ac:dyDescent="0.25">
      <c r="A653" s="54" t="s">
        <v>423</v>
      </c>
      <c r="B653" s="55">
        <v>3638543</v>
      </c>
    </row>
    <row r="654" spans="1:2" ht="15" x14ac:dyDescent="0.25">
      <c r="A654" s="54" t="s">
        <v>547</v>
      </c>
      <c r="B654" s="55">
        <v>251535</v>
      </c>
    </row>
    <row r="655" spans="1:2" ht="15" x14ac:dyDescent="0.25">
      <c r="A655" s="54" t="s">
        <v>424</v>
      </c>
      <c r="B655" s="55">
        <v>7738249</v>
      </c>
    </row>
    <row r="656" spans="1:2" ht="15" x14ac:dyDescent="0.25">
      <c r="A656" s="54"/>
      <c r="B656" s="55"/>
    </row>
    <row r="657" spans="1:2" ht="15" x14ac:dyDescent="0.25">
      <c r="A657" s="18" t="s">
        <v>34</v>
      </c>
      <c r="B657" s="19">
        <v>29784268</v>
      </c>
    </row>
    <row r="658" spans="1:2" ht="15" x14ac:dyDescent="0.25">
      <c r="A658" s="54" t="s">
        <v>566</v>
      </c>
      <c r="B658" s="55">
        <v>1327028</v>
      </c>
    </row>
    <row r="659" spans="1:2" ht="15" x14ac:dyDescent="0.25">
      <c r="A659" s="54" t="s">
        <v>549</v>
      </c>
      <c r="B659" s="55">
        <v>5566290</v>
      </c>
    </row>
    <row r="660" spans="1:2" ht="15" x14ac:dyDescent="0.25">
      <c r="A660" s="54" t="s">
        <v>425</v>
      </c>
      <c r="B660" s="55">
        <v>2559239</v>
      </c>
    </row>
    <row r="661" spans="1:2" ht="15" x14ac:dyDescent="0.25">
      <c r="A661" s="54" t="s">
        <v>426</v>
      </c>
      <c r="B661" s="55">
        <v>3665835</v>
      </c>
    </row>
    <row r="662" spans="1:2" ht="15" x14ac:dyDescent="0.25">
      <c r="A662" s="54" t="s">
        <v>427</v>
      </c>
      <c r="B662" s="55">
        <v>4457856</v>
      </c>
    </row>
    <row r="663" spans="1:2" ht="15" x14ac:dyDescent="0.25">
      <c r="A663" s="54" t="s">
        <v>567</v>
      </c>
      <c r="B663" s="55">
        <v>3610817</v>
      </c>
    </row>
    <row r="664" spans="1:2" ht="15" x14ac:dyDescent="0.25">
      <c r="A664" s="54" t="s">
        <v>428</v>
      </c>
      <c r="B664" s="55">
        <v>2146805</v>
      </c>
    </row>
    <row r="665" spans="1:2" ht="15" x14ac:dyDescent="0.25">
      <c r="A665" s="54" t="s">
        <v>429</v>
      </c>
      <c r="B665" s="55">
        <v>6450398</v>
      </c>
    </row>
    <row r="666" spans="1:2" ht="15" x14ac:dyDescent="0.25">
      <c r="A666" s="54"/>
      <c r="B666" s="55"/>
    </row>
    <row r="667" spans="1:2" ht="15" x14ac:dyDescent="0.25">
      <c r="A667" s="18" t="s">
        <v>430</v>
      </c>
      <c r="B667" s="19">
        <v>119807426</v>
      </c>
    </row>
    <row r="668" spans="1:2" ht="15" x14ac:dyDescent="0.25">
      <c r="A668" s="54" t="s">
        <v>431</v>
      </c>
      <c r="B668" s="55">
        <v>5139361</v>
      </c>
    </row>
    <row r="669" spans="1:2" ht="15" x14ac:dyDescent="0.25">
      <c r="A669" s="54" t="s">
        <v>432</v>
      </c>
      <c r="B669" s="55">
        <v>9896702</v>
      </c>
    </row>
    <row r="670" spans="1:2" ht="15" x14ac:dyDescent="0.25">
      <c r="A670" s="54" t="s">
        <v>433</v>
      </c>
      <c r="B670" s="55">
        <v>6263891</v>
      </c>
    </row>
    <row r="671" spans="1:2" ht="15" x14ac:dyDescent="0.25">
      <c r="A671" s="54" t="s">
        <v>434</v>
      </c>
      <c r="B671" s="55">
        <v>8830021</v>
      </c>
    </row>
    <row r="672" spans="1:2" ht="15" x14ac:dyDescent="0.25">
      <c r="A672" s="54" t="s">
        <v>568</v>
      </c>
      <c r="B672" s="55">
        <v>4675290</v>
      </c>
    </row>
    <row r="673" spans="1:2" ht="15" x14ac:dyDescent="0.25">
      <c r="A673" s="54" t="s">
        <v>435</v>
      </c>
      <c r="B673" s="55">
        <v>6087342</v>
      </c>
    </row>
    <row r="674" spans="1:2" ht="15" x14ac:dyDescent="0.25">
      <c r="A674" s="54" t="s">
        <v>436</v>
      </c>
      <c r="B674" s="55">
        <v>3258575</v>
      </c>
    </row>
    <row r="675" spans="1:2" ht="15" x14ac:dyDescent="0.25">
      <c r="A675" s="54" t="s">
        <v>437</v>
      </c>
      <c r="B675" s="55">
        <v>3810441</v>
      </c>
    </row>
    <row r="676" spans="1:2" ht="15" x14ac:dyDescent="0.25">
      <c r="A676" s="54" t="s">
        <v>438</v>
      </c>
      <c r="B676" s="55">
        <v>8844174</v>
      </c>
    </row>
    <row r="677" spans="1:2" ht="15" x14ac:dyDescent="0.25">
      <c r="A677" s="54" t="s">
        <v>439</v>
      </c>
      <c r="B677" s="55">
        <v>5561592</v>
      </c>
    </row>
    <row r="678" spans="1:2" ht="15" x14ac:dyDescent="0.25">
      <c r="A678" s="54" t="s">
        <v>440</v>
      </c>
      <c r="B678" s="55">
        <v>5956054</v>
      </c>
    </row>
    <row r="679" spans="1:2" ht="15" x14ac:dyDescent="0.25">
      <c r="A679" s="54" t="s">
        <v>441</v>
      </c>
      <c r="B679" s="55">
        <v>6223057</v>
      </c>
    </row>
    <row r="680" spans="1:2" ht="15" x14ac:dyDescent="0.25">
      <c r="A680" s="54" t="s">
        <v>442</v>
      </c>
      <c r="B680" s="55">
        <v>4238812</v>
      </c>
    </row>
    <row r="681" spans="1:2" ht="15" x14ac:dyDescent="0.25">
      <c r="A681" s="54" t="s">
        <v>443</v>
      </c>
      <c r="B681" s="55">
        <v>6429168</v>
      </c>
    </row>
    <row r="682" spans="1:2" ht="15" x14ac:dyDescent="0.25">
      <c r="A682" s="54" t="s">
        <v>444</v>
      </c>
      <c r="B682" s="55">
        <v>3482218</v>
      </c>
    </row>
    <row r="683" spans="1:2" ht="15" x14ac:dyDescent="0.25">
      <c r="A683" s="54" t="s">
        <v>445</v>
      </c>
      <c r="B683" s="55">
        <v>3873665</v>
      </c>
    </row>
    <row r="684" spans="1:2" ht="15" x14ac:dyDescent="0.25">
      <c r="A684" s="54" t="s">
        <v>535</v>
      </c>
      <c r="B684" s="55">
        <v>2035594</v>
      </c>
    </row>
    <row r="685" spans="1:2" ht="15" x14ac:dyDescent="0.25">
      <c r="A685" s="54" t="s">
        <v>446</v>
      </c>
      <c r="B685" s="55">
        <v>4293542</v>
      </c>
    </row>
    <row r="686" spans="1:2" ht="15" x14ac:dyDescent="0.25">
      <c r="A686" s="54" t="s">
        <v>447</v>
      </c>
      <c r="B686" s="55">
        <v>5337067</v>
      </c>
    </row>
    <row r="687" spans="1:2" ht="15" x14ac:dyDescent="0.25">
      <c r="A687" s="54" t="s">
        <v>448</v>
      </c>
      <c r="B687" s="55">
        <v>3067809</v>
      </c>
    </row>
    <row r="688" spans="1:2" ht="15" x14ac:dyDescent="0.25">
      <c r="A688" s="54" t="s">
        <v>449</v>
      </c>
      <c r="B688" s="55">
        <v>7950262</v>
      </c>
    </row>
    <row r="689" spans="1:2" ht="15" x14ac:dyDescent="0.25">
      <c r="A689" s="54" t="s">
        <v>450</v>
      </c>
      <c r="B689" s="55">
        <v>4552789</v>
      </c>
    </row>
    <row r="690" spans="1:2" ht="15" x14ac:dyDescent="0.25">
      <c r="A690" s="54"/>
      <c r="B690" s="55"/>
    </row>
    <row r="691" spans="1:2" ht="15" x14ac:dyDescent="0.25">
      <c r="A691" s="18" t="s">
        <v>451</v>
      </c>
      <c r="B691" s="19">
        <v>10032026</v>
      </c>
    </row>
    <row r="692" spans="1:2" ht="15" x14ac:dyDescent="0.25">
      <c r="A692" s="54" t="s">
        <v>452</v>
      </c>
      <c r="B692" s="55">
        <v>5320058</v>
      </c>
    </row>
    <row r="693" spans="1:2" ht="15" x14ac:dyDescent="0.25">
      <c r="A693" s="54" t="s">
        <v>453</v>
      </c>
      <c r="B693" s="55">
        <v>4711968</v>
      </c>
    </row>
    <row r="694" spans="1:2" ht="15" x14ac:dyDescent="0.25">
      <c r="A694" s="54"/>
      <c r="B694" s="55"/>
    </row>
    <row r="695" spans="1:2" ht="15" x14ac:dyDescent="0.25">
      <c r="A695" s="18" t="s">
        <v>454</v>
      </c>
      <c r="B695" s="19">
        <v>7682069</v>
      </c>
    </row>
    <row r="696" spans="1:2" ht="15" x14ac:dyDescent="0.25">
      <c r="A696" s="54" t="s">
        <v>455</v>
      </c>
      <c r="B696" s="55">
        <v>7682069</v>
      </c>
    </row>
    <row r="697" spans="1:2" ht="15" x14ac:dyDescent="0.25">
      <c r="A697" s="54"/>
      <c r="B697" s="55"/>
    </row>
    <row r="698" spans="1:2" s="4" customFormat="1" ht="15" x14ac:dyDescent="0.25">
      <c r="A698" s="47" t="s">
        <v>524</v>
      </c>
      <c r="B698" s="48">
        <v>4100960</v>
      </c>
    </row>
    <row r="699" spans="1:2" s="4" customFormat="1" ht="15" x14ac:dyDescent="0.25">
      <c r="A699" s="58" t="s">
        <v>569</v>
      </c>
      <c r="B699" s="59">
        <v>4100960</v>
      </c>
    </row>
    <row r="700" spans="1:2" ht="15" x14ac:dyDescent="0.25">
      <c r="A700" s="54"/>
      <c r="B700" s="55"/>
    </row>
    <row r="701" spans="1:2" ht="15" x14ac:dyDescent="0.25">
      <c r="A701" s="18" t="s">
        <v>60</v>
      </c>
      <c r="B701" s="19">
        <v>47205359</v>
      </c>
    </row>
    <row r="702" spans="1:2" ht="15" x14ac:dyDescent="0.25">
      <c r="A702" s="54" t="s">
        <v>456</v>
      </c>
      <c r="B702" s="55">
        <v>7725465</v>
      </c>
    </row>
    <row r="703" spans="1:2" ht="15" x14ac:dyDescent="0.25">
      <c r="A703" s="54" t="s">
        <v>566</v>
      </c>
      <c r="B703" s="55">
        <v>1224415</v>
      </c>
    </row>
    <row r="704" spans="1:2" ht="15" x14ac:dyDescent="0.25">
      <c r="A704" s="54" t="s">
        <v>457</v>
      </c>
      <c r="B704" s="55">
        <v>7121504</v>
      </c>
    </row>
    <row r="705" spans="1:2" ht="15" x14ac:dyDescent="0.25">
      <c r="A705" s="54" t="s">
        <v>458</v>
      </c>
      <c r="B705" s="55">
        <v>7535930</v>
      </c>
    </row>
    <row r="706" spans="1:2" ht="15" x14ac:dyDescent="0.25">
      <c r="A706" s="54" t="s">
        <v>459</v>
      </c>
      <c r="B706" s="55">
        <v>5428507</v>
      </c>
    </row>
    <row r="707" spans="1:2" ht="15" x14ac:dyDescent="0.25">
      <c r="A707" s="54" t="s">
        <v>567</v>
      </c>
      <c r="B707" s="55">
        <v>145892</v>
      </c>
    </row>
    <row r="708" spans="1:2" ht="15" x14ac:dyDescent="0.25">
      <c r="A708" s="54" t="s">
        <v>460</v>
      </c>
      <c r="B708" s="55">
        <v>7606439</v>
      </c>
    </row>
    <row r="709" spans="1:2" ht="15" x14ac:dyDescent="0.25">
      <c r="A709" s="54" t="s">
        <v>461</v>
      </c>
      <c r="B709" s="55">
        <v>2265539</v>
      </c>
    </row>
    <row r="710" spans="1:2" ht="15" x14ac:dyDescent="0.25">
      <c r="A710" s="54" t="s">
        <v>462</v>
      </c>
      <c r="B710" s="55">
        <v>5159502</v>
      </c>
    </row>
    <row r="711" spans="1:2" ht="15" x14ac:dyDescent="0.25">
      <c r="A711" s="54" t="s">
        <v>463</v>
      </c>
      <c r="B711" s="55">
        <v>2992166</v>
      </c>
    </row>
    <row r="712" spans="1:2" ht="15" x14ac:dyDescent="0.25">
      <c r="A712" s="54"/>
      <c r="B712" s="55"/>
    </row>
    <row r="713" spans="1:2" ht="15" x14ac:dyDescent="0.25">
      <c r="A713" s="18" t="s">
        <v>47</v>
      </c>
      <c r="B713" s="19">
        <v>64188941</v>
      </c>
    </row>
    <row r="714" spans="1:2" ht="15" x14ac:dyDescent="0.25">
      <c r="A714" s="54" t="s">
        <v>464</v>
      </c>
      <c r="B714" s="55">
        <v>8786277</v>
      </c>
    </row>
    <row r="715" spans="1:2" ht="15" x14ac:dyDescent="0.25">
      <c r="A715" s="54" t="s">
        <v>465</v>
      </c>
      <c r="B715" s="55">
        <v>11716276</v>
      </c>
    </row>
    <row r="716" spans="1:2" ht="15" x14ac:dyDescent="0.25">
      <c r="A716" s="54" t="s">
        <v>538</v>
      </c>
      <c r="B716" s="55">
        <v>889362</v>
      </c>
    </row>
    <row r="717" spans="1:2" ht="15" x14ac:dyDescent="0.25">
      <c r="A717" s="54" t="s">
        <v>564</v>
      </c>
      <c r="B717" s="55">
        <v>3585637</v>
      </c>
    </row>
    <row r="718" spans="1:2" ht="15" x14ac:dyDescent="0.25">
      <c r="A718" s="54" t="s">
        <v>466</v>
      </c>
      <c r="B718" s="55">
        <v>6126677</v>
      </c>
    </row>
    <row r="719" spans="1:2" ht="15" x14ac:dyDescent="0.25">
      <c r="A719" s="54" t="s">
        <v>467</v>
      </c>
      <c r="B719" s="55">
        <v>5882521</v>
      </c>
    </row>
    <row r="720" spans="1:2" ht="15" x14ac:dyDescent="0.25">
      <c r="A720" s="54" t="s">
        <v>468</v>
      </c>
      <c r="B720" s="55">
        <v>10465977</v>
      </c>
    </row>
    <row r="721" spans="1:2" ht="15" x14ac:dyDescent="0.25">
      <c r="A721" s="54" t="s">
        <v>565</v>
      </c>
      <c r="B721" s="55">
        <v>3452453</v>
      </c>
    </row>
    <row r="722" spans="1:2" ht="15" x14ac:dyDescent="0.25">
      <c r="A722" s="54" t="s">
        <v>469</v>
      </c>
      <c r="B722" s="55">
        <v>7015726</v>
      </c>
    </row>
    <row r="723" spans="1:2" ht="15" x14ac:dyDescent="0.25">
      <c r="A723" s="54" t="s">
        <v>470</v>
      </c>
      <c r="B723" s="55">
        <v>6268035</v>
      </c>
    </row>
    <row r="724" spans="1:2" ht="15" x14ac:dyDescent="0.25">
      <c r="A724" s="54"/>
      <c r="B724" s="55"/>
    </row>
    <row r="725" spans="1:2" ht="15" x14ac:dyDescent="0.25">
      <c r="A725" s="18" t="s">
        <v>471</v>
      </c>
      <c r="B725" s="19">
        <v>26734946</v>
      </c>
    </row>
    <row r="726" spans="1:2" ht="15" x14ac:dyDescent="0.25">
      <c r="A726" s="54" t="s">
        <v>472</v>
      </c>
      <c r="B726" s="55">
        <v>2301692</v>
      </c>
    </row>
    <row r="727" spans="1:2" ht="15" x14ac:dyDescent="0.25">
      <c r="A727" s="54" t="s">
        <v>473</v>
      </c>
      <c r="B727" s="55">
        <v>7765204</v>
      </c>
    </row>
    <row r="728" spans="1:2" ht="15" x14ac:dyDescent="0.25">
      <c r="A728" s="54" t="s">
        <v>552</v>
      </c>
      <c r="B728" s="55">
        <v>92669</v>
      </c>
    </row>
    <row r="729" spans="1:2" ht="15" x14ac:dyDescent="0.25">
      <c r="A729" s="54" t="s">
        <v>553</v>
      </c>
      <c r="B729" s="55">
        <v>2763303</v>
      </c>
    </row>
    <row r="730" spans="1:2" ht="15" x14ac:dyDescent="0.25">
      <c r="A730" s="54" t="s">
        <v>474</v>
      </c>
      <c r="B730" s="55">
        <v>7967212</v>
      </c>
    </row>
    <row r="731" spans="1:2" ht="15" x14ac:dyDescent="0.25">
      <c r="A731" s="54" t="s">
        <v>561</v>
      </c>
      <c r="B731" s="55">
        <v>2464925</v>
      </c>
    </row>
    <row r="732" spans="1:2" ht="15" x14ac:dyDescent="0.25">
      <c r="A732" s="54" t="s">
        <v>562</v>
      </c>
      <c r="B732" s="55">
        <v>1206526</v>
      </c>
    </row>
    <row r="733" spans="1:2" ht="15" x14ac:dyDescent="0.25">
      <c r="A733" s="54" t="s">
        <v>563</v>
      </c>
      <c r="B733" s="55">
        <v>2173415</v>
      </c>
    </row>
    <row r="734" spans="1:2" ht="15" x14ac:dyDescent="0.25">
      <c r="A734" s="54"/>
      <c r="B734" s="55"/>
    </row>
    <row r="735" spans="1:2" ht="15" x14ac:dyDescent="0.25">
      <c r="A735" s="18" t="s">
        <v>475</v>
      </c>
      <c r="B735" s="19">
        <v>50178547</v>
      </c>
    </row>
    <row r="736" spans="1:2" ht="15" x14ac:dyDescent="0.25">
      <c r="A736" s="54" t="s">
        <v>540</v>
      </c>
      <c r="B736" s="55">
        <v>2002181</v>
      </c>
    </row>
    <row r="737" spans="1:2" ht="15" x14ac:dyDescent="0.25">
      <c r="A737" s="54" t="s">
        <v>554</v>
      </c>
      <c r="B737" s="55">
        <v>1840433</v>
      </c>
    </row>
    <row r="738" spans="1:2" ht="15" x14ac:dyDescent="0.25">
      <c r="A738" s="54" t="s">
        <v>476</v>
      </c>
      <c r="B738" s="55">
        <v>5654165</v>
      </c>
    </row>
    <row r="739" spans="1:2" ht="15" x14ac:dyDescent="0.25">
      <c r="A739" s="54" t="s">
        <v>477</v>
      </c>
      <c r="B739" s="55">
        <v>2408469</v>
      </c>
    </row>
    <row r="740" spans="1:2" ht="15" x14ac:dyDescent="0.25">
      <c r="A740" s="54" t="s">
        <v>478</v>
      </c>
      <c r="B740" s="55">
        <v>3307565</v>
      </c>
    </row>
    <row r="741" spans="1:2" ht="15" x14ac:dyDescent="0.25">
      <c r="A741" s="54" t="s">
        <v>544</v>
      </c>
      <c r="B741" s="55">
        <v>7130707</v>
      </c>
    </row>
    <row r="742" spans="1:2" ht="15" x14ac:dyDescent="0.25">
      <c r="A742" s="54" t="s">
        <v>557</v>
      </c>
      <c r="B742" s="55">
        <v>5733552</v>
      </c>
    </row>
    <row r="743" spans="1:2" ht="15" x14ac:dyDescent="0.25">
      <c r="A743" s="54" t="s">
        <v>479</v>
      </c>
      <c r="B743" s="55">
        <v>4438628</v>
      </c>
    </row>
    <row r="744" spans="1:2" ht="15" x14ac:dyDescent="0.25">
      <c r="A744" s="54" t="s">
        <v>480</v>
      </c>
      <c r="B744" s="55">
        <v>6964858</v>
      </c>
    </row>
    <row r="745" spans="1:2" ht="15" x14ac:dyDescent="0.25">
      <c r="A745" s="54" t="s">
        <v>481</v>
      </c>
      <c r="B745" s="55">
        <v>3264038</v>
      </c>
    </row>
    <row r="746" spans="1:2" ht="15" x14ac:dyDescent="0.25">
      <c r="A746" s="54" t="s">
        <v>482</v>
      </c>
      <c r="B746" s="55">
        <v>3053414</v>
      </c>
    </row>
    <row r="747" spans="1:2" ht="15" x14ac:dyDescent="0.25">
      <c r="A747" s="54" t="s">
        <v>483</v>
      </c>
      <c r="B747" s="55">
        <v>4380537</v>
      </c>
    </row>
    <row r="748" spans="1:2" ht="15" x14ac:dyDescent="0.25">
      <c r="A748" s="54"/>
      <c r="B748" s="55"/>
    </row>
    <row r="749" spans="1:2" ht="15" x14ac:dyDescent="0.25">
      <c r="A749" s="18" t="s">
        <v>484</v>
      </c>
      <c r="B749" s="19">
        <v>6311567</v>
      </c>
    </row>
    <row r="750" spans="1:2" ht="15" x14ac:dyDescent="0.25">
      <c r="A750" s="54" t="s">
        <v>485</v>
      </c>
      <c r="B750" s="55">
        <v>2965326</v>
      </c>
    </row>
    <row r="751" spans="1:2" ht="15" x14ac:dyDescent="0.25">
      <c r="A751" s="54" t="s">
        <v>486</v>
      </c>
      <c r="B751" s="55">
        <v>3346241</v>
      </c>
    </row>
    <row r="752" spans="1:2" ht="15" x14ac:dyDescent="0.25">
      <c r="A752" s="54"/>
      <c r="B752" s="55"/>
    </row>
    <row r="753" spans="1:2" thickBot="1" x14ac:dyDescent="0.3">
      <c r="A753" s="60" t="s">
        <v>175</v>
      </c>
      <c r="B753" s="61">
        <f>B293+B303+B306+B315+B323+B361+B369+B373+B377+B394+B407+B411+B418+B433+B444+B452+B458+B464+B473+B479+B488+B493+B508+B517+B521+B530+B535+B539+B542+B547+B553+B559+B571+B581+B586+B597+B602+B611+B631+B642+B652+B657+B667+B691+B695+B698+B701+B713+B725+B735+B749</f>
        <v>1770158432</v>
      </c>
    </row>
    <row r="754" spans="1:2" s="3" customFormat="1" ht="63.75" customHeight="1" thickTop="1" x14ac:dyDescent="0.25">
      <c r="A754" s="66" t="s">
        <v>575</v>
      </c>
      <c r="B754" s="67"/>
    </row>
  </sheetData>
  <mergeCells count="10">
    <mergeCell ref="A1:B1"/>
    <mergeCell ref="A3:B3"/>
    <mergeCell ref="A5:B5"/>
    <mergeCell ref="A6:B6"/>
    <mergeCell ref="A2:B2"/>
    <mergeCell ref="A754:B754"/>
    <mergeCell ref="A97:B97"/>
    <mergeCell ref="A290:B290"/>
    <mergeCell ref="A291:B291"/>
    <mergeCell ref="A7:B7"/>
  </mergeCells>
  <pageMargins left="0.7" right="0.7" top="0.75" bottom="0.75" header="0.3" footer="0.3"/>
  <pageSetup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Data!Print_Area</vt:lpstr>
      <vt:lpstr>Data!Print_Titles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2018 Full Year Apportionment Table 3 Urbanized Area Formula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Bruce Robinson</cp:lastModifiedBy>
  <cp:lastPrinted>2020-03-29T21:43:50Z</cp:lastPrinted>
  <dcterms:created xsi:type="dcterms:W3CDTF">2015-01-30T13:45:33Z</dcterms:created>
  <dcterms:modified xsi:type="dcterms:W3CDTF">2020-03-30T18:16:36Z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